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updateLinks="always" codeName="EstaPastaDeTrabalho"/>
  <mc:AlternateContent xmlns:mc="http://schemas.openxmlformats.org/markup-compatibility/2006">
    <mc:Choice Requires="x15">
      <x15ac:absPath xmlns:x15ac="http://schemas.microsoft.com/office/spreadsheetml/2010/11/ac" url="U:\"/>
    </mc:Choice>
  </mc:AlternateContent>
  <bookViews>
    <workbookView xWindow="0" yWindow="0" windowWidth="25200" windowHeight="11865" tabRatio="728" firstSheet="2" activeTab="2"/>
  </bookViews>
  <sheets>
    <sheet name="Informações" sheetId="11" r:id="rId1"/>
    <sheet name="Ações gerais" sheetId="1" r:id="rId2"/>
    <sheet name="Lista de Contemplados Geral" sheetId="10" r:id="rId3"/>
    <sheet name="Dados" sheetId="3" state="hidden" r:id="rId4"/>
    <sheet name="Config" sheetId="12" state="veryHidden" r:id="rId5"/>
    <sheet name="MapaCPFsGeral" sheetId="13" state="veryHidden" r:id="rId6"/>
    <sheet name="MapaCPFsPNCV" sheetId="14" state="veryHidden" r:id="rId7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9" i="3" l="1"/>
  <c r="G30" i="3" s="1"/>
  <c r="H30" i="3" s="1"/>
  <c r="G80" i="3" l="1"/>
  <c r="H80" i="3" s="1"/>
  <c r="G52" i="3"/>
  <c r="H52" i="3" s="1"/>
  <c r="G28" i="3"/>
  <c r="H28" i="3" s="1"/>
  <c r="G67" i="3"/>
  <c r="H67" i="3" s="1"/>
  <c r="G43" i="3"/>
  <c r="H43" i="3" s="1"/>
  <c r="G74" i="3"/>
  <c r="H74" i="3" s="1"/>
  <c r="G66" i="3"/>
  <c r="H66" i="3" s="1"/>
  <c r="G58" i="3"/>
  <c r="H58" i="3" s="1"/>
  <c r="G50" i="3"/>
  <c r="H50" i="3" s="1"/>
  <c r="G42" i="3"/>
  <c r="H42" i="3" s="1"/>
  <c r="G34" i="3"/>
  <c r="H34" i="3" s="1"/>
  <c r="G26" i="3"/>
  <c r="H26" i="3" s="1"/>
  <c r="G79" i="3"/>
  <c r="H79" i="3" s="1"/>
  <c r="G71" i="3"/>
  <c r="H71" i="3" s="1"/>
  <c r="G55" i="3"/>
  <c r="H55" i="3" s="1"/>
  <c r="G39" i="3"/>
  <c r="H39" i="3" s="1"/>
  <c r="G23" i="3"/>
  <c r="H23" i="3" s="1"/>
  <c r="G62" i="3"/>
  <c r="H62" i="3" s="1"/>
  <c r="G46" i="3"/>
  <c r="H46" i="3" s="1"/>
  <c r="G75" i="3"/>
  <c r="H75" i="3" s="1"/>
  <c r="G61" i="3"/>
  <c r="H61" i="3" s="1"/>
  <c r="G37" i="3"/>
  <c r="H37" i="3" s="1"/>
  <c r="G29" i="3"/>
  <c r="H29" i="3" s="1"/>
  <c r="G68" i="3"/>
  <c r="H68" i="3" s="1"/>
  <c r="G44" i="3"/>
  <c r="H44" i="3" s="1"/>
  <c r="G20" i="3"/>
  <c r="G59" i="3"/>
  <c r="H59" i="3" s="1"/>
  <c r="G27" i="3"/>
  <c r="H27" i="3" s="1"/>
  <c r="G73" i="3"/>
  <c r="H73" i="3" s="1"/>
  <c r="G65" i="3"/>
  <c r="H65" i="3" s="1"/>
  <c r="G57" i="3"/>
  <c r="H57" i="3" s="1"/>
  <c r="G49" i="3"/>
  <c r="H49" i="3" s="1"/>
  <c r="G41" i="3"/>
  <c r="H41" i="3" s="1"/>
  <c r="G33" i="3"/>
  <c r="H33" i="3" s="1"/>
  <c r="G25" i="3"/>
  <c r="H25" i="3" s="1"/>
  <c r="G78" i="3"/>
  <c r="H78" i="3" s="1"/>
  <c r="G63" i="3"/>
  <c r="H63" i="3" s="1"/>
  <c r="G47" i="3"/>
  <c r="H47" i="3" s="1"/>
  <c r="G31" i="3"/>
  <c r="H31" i="3" s="1"/>
  <c r="G70" i="3"/>
  <c r="H70" i="3" s="1"/>
  <c r="G54" i="3"/>
  <c r="H54" i="3" s="1"/>
  <c r="G38" i="3"/>
  <c r="H38" i="3" s="1"/>
  <c r="G22" i="3"/>
  <c r="H22" i="3" s="1"/>
  <c r="G69" i="3"/>
  <c r="H69" i="3" s="1"/>
  <c r="G53" i="3"/>
  <c r="H53" i="3" s="1"/>
  <c r="G45" i="3"/>
  <c r="H45" i="3" s="1"/>
  <c r="G21" i="3"/>
  <c r="G60" i="3"/>
  <c r="H60" i="3" s="1"/>
  <c r="G36" i="3"/>
  <c r="H36" i="3" s="1"/>
  <c r="G19" i="3"/>
  <c r="H19" i="3" s="1"/>
  <c r="G51" i="3"/>
  <c r="H51" i="3" s="1"/>
  <c r="G35" i="3"/>
  <c r="H35" i="3" s="1"/>
  <c r="G72" i="3"/>
  <c r="H72" i="3" s="1"/>
  <c r="G64" i="3"/>
  <c r="H64" i="3" s="1"/>
  <c r="G56" i="3"/>
  <c r="H56" i="3" s="1"/>
  <c r="G48" i="3"/>
  <c r="H48" i="3" s="1"/>
  <c r="G40" i="3"/>
  <c r="H40" i="3" s="1"/>
  <c r="G32" i="3"/>
  <c r="H32" i="3" s="1"/>
  <c r="G24" i="3"/>
  <c r="H24" i="3" s="1"/>
  <c r="G77" i="3"/>
  <c r="H77" i="3" s="1"/>
  <c r="G76" i="3"/>
  <c r="H76" i="3" s="1"/>
  <c r="F18" i="3"/>
  <c r="H20" i="3" l="1"/>
  <c r="H21" i="3"/>
  <c r="B39" i="3" s="1" a="1"/>
  <c r="B39" i="3" s="1"/>
  <c r="B42" i="3" a="1"/>
  <c r="B42" i="3" s="1"/>
  <c r="B80" i="3" a="1"/>
  <c r="B80" i="3" s="1"/>
  <c r="B20" i="3" a="1"/>
  <c r="B20" i="3" s="1"/>
  <c r="B29" i="3" a="1"/>
  <c r="B29" i="3" s="1"/>
  <c r="B73" i="3" a="1"/>
  <c r="B73" i="3" s="1"/>
  <c r="B52" i="3" a="1"/>
  <c r="B52" i="3" s="1"/>
  <c r="B65" i="3" a="1"/>
  <c r="B65" i="3" s="1"/>
  <c r="B77" i="3" a="1"/>
  <c r="B77" i="3" s="1"/>
  <c r="B57" i="3" a="1"/>
  <c r="B57" i="3" s="1"/>
  <c r="B45" i="3" a="1"/>
  <c r="B45" i="3" s="1"/>
  <c r="B49" i="3" a="1"/>
  <c r="B49" i="3" s="1"/>
  <c r="B25" i="3" a="1"/>
  <c r="B25" i="3" s="1"/>
  <c r="B24" i="3" a="1"/>
  <c r="B24" i="3" s="1"/>
  <c r="B74" i="3" a="1"/>
  <c r="B74" i="3" s="1"/>
  <c r="B69" i="3" a="1"/>
  <c r="B69" i="3" s="1"/>
  <c r="B41" i="3" a="1"/>
  <c r="B41" i="3" s="1"/>
  <c r="B48" i="3" a="1"/>
  <c r="B48" i="3" s="1"/>
  <c r="B79" i="3" a="1"/>
  <c r="B79" i="3" s="1"/>
  <c r="B46" i="3" a="1"/>
  <c r="B46" i="3" s="1"/>
  <c r="B61" i="3" a="1"/>
  <c r="B61" i="3" s="1"/>
  <c r="B33" i="3" a="1"/>
  <c r="B33" i="3" s="1"/>
  <c r="B31" i="3" a="1"/>
  <c r="B31" i="3" s="1"/>
  <c r="B26" i="3" a="1"/>
  <c r="B26" i="3" s="1"/>
  <c r="B23" i="3" a="1"/>
  <c r="B23" i="3" s="1"/>
  <c r="B54" i="3" a="1"/>
  <c r="B54" i="3" s="1"/>
  <c r="B67" i="3" a="1"/>
  <c r="B67" i="3" s="1"/>
  <c r="B66" i="3" a="1"/>
  <c r="B66" i="3" s="1"/>
  <c r="B37" i="3" a="1"/>
  <c r="B37" i="3" s="1"/>
  <c r="B34" i="3" a="1"/>
  <c r="B34" i="3" s="1"/>
  <c r="B40" i="3" a="1"/>
  <c r="B40" i="3" s="1"/>
  <c r="B71" i="3" a="1"/>
  <c r="B71" i="3" s="1"/>
  <c r="B38" i="3" a="1"/>
  <c r="B38" i="3" s="1"/>
  <c r="B44" i="3" a="1"/>
  <c r="B44" i="3" s="1"/>
  <c r="B72" i="3" a="1"/>
  <c r="B72" i="3" s="1"/>
  <c r="B36" i="3" a="1"/>
  <c r="B36" i="3" s="1"/>
  <c r="B64" i="3" a="1"/>
  <c r="B64" i="3" s="1"/>
  <c r="B59" i="3" a="1"/>
  <c r="B59" i="3" s="1"/>
  <c r="B21" i="3" a="1"/>
  <c r="B21" i="3" s="1"/>
  <c r="B68" i="3" a="1"/>
  <c r="B68" i="3" s="1"/>
  <c r="B51" i="3" a="1"/>
  <c r="B51" i="3" s="1"/>
  <c r="B58" i="3" a="1"/>
  <c r="B58" i="3" s="1"/>
  <c r="B75" i="3" a="1"/>
  <c r="B75" i="3" s="1"/>
  <c r="B22" i="3" a="1"/>
  <c r="B22" i="3" s="1"/>
  <c r="B27" i="3" a="1"/>
  <c r="B27" i="3" s="1"/>
  <c r="B63" i="3" a="1"/>
  <c r="B63" i="3" s="1"/>
  <c r="B32" i="3" a="1"/>
  <c r="B32" i="3" s="1"/>
  <c r="B78" i="3" a="1"/>
  <c r="B78" i="3" s="1"/>
  <c r="B35" i="3" a="1"/>
  <c r="B35" i="3" s="1"/>
  <c r="B70" i="3" a="1"/>
  <c r="B70" i="3" s="1"/>
  <c r="B28" i="3" a="1"/>
  <c r="B28" i="3" s="1"/>
  <c r="B62" i="3" a="1"/>
  <c r="B62" i="3" s="1"/>
  <c r="B30" i="3" a="1"/>
  <c r="B30" i="3" s="1"/>
  <c r="B56" i="3" a="1"/>
  <c r="B56" i="3" s="1"/>
  <c r="B76" i="3" a="1"/>
  <c r="B76" i="3" s="1"/>
  <c r="B60" i="3" a="1"/>
  <c r="B60" i="3" s="1"/>
  <c r="B43" i="3" a="1"/>
  <c r="B43" i="3" s="1"/>
  <c r="B50" i="3" a="1"/>
  <c r="B50" i="3" s="1"/>
  <c r="B53" i="3" a="1"/>
  <c r="B53" i="3" s="1"/>
  <c r="B55" i="3" a="1"/>
  <c r="B55" i="3" s="1"/>
  <c r="B47" i="3" a="1"/>
  <c r="B47" i="3" s="1"/>
  <c r="C23" i="3" a="1"/>
  <c r="C23" i="3" s="1"/>
  <c r="E23" i="3" s="1"/>
  <c r="C28" i="3" a="1"/>
  <c r="C28" i="3" s="1"/>
  <c r="C33" i="3" a="1"/>
  <c r="C33" i="3" s="1"/>
  <c r="E33" i="3" s="1"/>
  <c r="C39" i="3" a="1"/>
  <c r="C39" i="3" s="1"/>
  <c r="C44" i="3" a="1"/>
  <c r="C44" i="3" s="1"/>
  <c r="C49" i="3" a="1"/>
  <c r="C49" i="3" s="1"/>
  <c r="E49" i="3" s="1"/>
  <c r="C55" i="3" a="1"/>
  <c r="C55" i="3" s="1"/>
  <c r="E55" i="3" s="1"/>
  <c r="C60" i="3" a="1"/>
  <c r="C60" i="3" s="1"/>
  <c r="E60" i="3" s="1"/>
  <c r="C65" i="3" a="1"/>
  <c r="C65" i="3" s="1"/>
  <c r="E65" i="3" s="1"/>
  <c r="C78" i="3" a="1"/>
  <c r="C78" i="3" s="1"/>
  <c r="C84" i="3" a="1"/>
  <c r="C84" i="3" s="1"/>
  <c r="E84" i="3" s="1"/>
  <c r="C91" i="3" a="1"/>
  <c r="C91" i="3" s="1"/>
  <c r="C97" i="3" a="1"/>
  <c r="C97" i="3" s="1"/>
  <c r="E97" i="3" s="1"/>
  <c r="C110" i="3" a="1"/>
  <c r="C110" i="3" s="1"/>
  <c r="C116" i="3" a="1"/>
  <c r="C116" i="3" s="1"/>
  <c r="E116" i="3" s="1"/>
  <c r="C123" i="3" a="1"/>
  <c r="C123" i="3" s="1"/>
  <c r="E123" i="3" s="1"/>
  <c r="C129" i="3" a="1"/>
  <c r="C129" i="3" s="1"/>
  <c r="E129" i="3" s="1"/>
  <c r="C142" i="3" a="1"/>
  <c r="C142" i="3" s="1"/>
  <c r="C148" i="3" a="1"/>
  <c r="C148" i="3" s="1"/>
  <c r="C155" i="3" a="1"/>
  <c r="C155" i="3" s="1"/>
  <c r="E155" i="3" s="1"/>
  <c r="C161" i="3" a="1"/>
  <c r="C161" i="3" s="1"/>
  <c r="E161" i="3" s="1"/>
  <c r="C174" i="3" a="1"/>
  <c r="C174" i="3" s="1"/>
  <c r="C180" i="3" a="1"/>
  <c r="C180" i="3" s="1"/>
  <c r="E180" i="3" s="1"/>
  <c r="C187" i="3" a="1"/>
  <c r="C187" i="3" s="1"/>
  <c r="E187" i="3" s="1"/>
  <c r="C193" i="3" a="1"/>
  <c r="C193" i="3" s="1"/>
  <c r="E193" i="3" s="1"/>
  <c r="C206" i="3" a="1"/>
  <c r="C206" i="3" s="1"/>
  <c r="C212" i="3" a="1"/>
  <c r="C212" i="3" s="1"/>
  <c r="C219" i="3" a="1"/>
  <c r="C219" i="3" s="1"/>
  <c r="E219" i="3" s="1"/>
  <c r="C225" i="3" a="1"/>
  <c r="C225" i="3" s="1"/>
  <c r="E225" i="3" s="1"/>
  <c r="C238" i="3" a="1"/>
  <c r="C238" i="3" s="1"/>
  <c r="E238" i="3" s="1"/>
  <c r="C244" i="3" a="1"/>
  <c r="C244" i="3" s="1"/>
  <c r="E244" i="3" s="1"/>
  <c r="C251" i="3" a="1"/>
  <c r="C251" i="3" s="1"/>
  <c r="E251" i="3" s="1"/>
  <c r="C257" i="3" a="1"/>
  <c r="C257" i="3" s="1"/>
  <c r="E257" i="3" s="1"/>
  <c r="C270" i="3" a="1"/>
  <c r="C270" i="3" s="1"/>
  <c r="C276" i="3" a="1"/>
  <c r="C276" i="3" s="1"/>
  <c r="C283" i="3" a="1"/>
  <c r="C283" i="3" s="1"/>
  <c r="E283" i="3" s="1"/>
  <c r="C289" i="3" a="1"/>
  <c r="C289" i="3" s="1"/>
  <c r="E289" i="3" s="1"/>
  <c r="C302" i="3" a="1"/>
  <c r="C302" i="3" s="1"/>
  <c r="E302" i="3" s="1"/>
  <c r="C308" i="3" a="1"/>
  <c r="C308" i="3" s="1"/>
  <c r="C291" i="3" a="1"/>
  <c r="C291" i="3" s="1"/>
  <c r="E291" i="3" s="1"/>
  <c r="C34" i="3" a="1"/>
  <c r="C34" i="3" s="1"/>
  <c r="E34" i="3" s="1"/>
  <c r="C50" i="3" a="1"/>
  <c r="C50" i="3" s="1"/>
  <c r="E50" i="3" s="1"/>
  <c r="C66" i="3" a="1"/>
  <c r="C66" i="3" s="1"/>
  <c r="E66" i="3" s="1"/>
  <c r="C72" i="3" a="1"/>
  <c r="C72" i="3" s="1"/>
  <c r="E72" i="3" s="1"/>
  <c r="C79" i="3" a="1"/>
  <c r="C79" i="3" s="1"/>
  <c r="E79" i="3" s="1"/>
  <c r="C85" i="3" a="1"/>
  <c r="C85" i="3" s="1"/>
  <c r="E85" i="3" s="1"/>
  <c r="C98" i="3" a="1"/>
  <c r="C98" i="3" s="1"/>
  <c r="E98" i="3" s="1"/>
  <c r="C104" i="3" a="1"/>
  <c r="C104" i="3" s="1"/>
  <c r="E104" i="3" s="1"/>
  <c r="C111" i="3" a="1"/>
  <c r="C111" i="3" s="1"/>
  <c r="E111" i="3" s="1"/>
  <c r="C117" i="3" a="1"/>
  <c r="C117" i="3" s="1"/>
  <c r="C130" i="3" a="1"/>
  <c r="C130" i="3" s="1"/>
  <c r="E130" i="3" s="1"/>
  <c r="C136" i="3" a="1"/>
  <c r="C136" i="3" s="1"/>
  <c r="C143" i="3" a="1"/>
  <c r="C143" i="3" s="1"/>
  <c r="E143" i="3" s="1"/>
  <c r="C149" i="3" a="1"/>
  <c r="C149" i="3" s="1"/>
  <c r="E149" i="3" s="1"/>
  <c r="C162" i="3" a="1"/>
  <c r="C162" i="3" s="1"/>
  <c r="E162" i="3" s="1"/>
  <c r="C168" i="3" a="1"/>
  <c r="C168" i="3" s="1"/>
  <c r="E168" i="3" s="1"/>
  <c r="C175" i="3" a="1"/>
  <c r="C175" i="3" s="1"/>
  <c r="E175" i="3" s="1"/>
  <c r="C181" i="3" a="1"/>
  <c r="C181" i="3" s="1"/>
  <c r="C194" i="3" a="1"/>
  <c r="C194" i="3" s="1"/>
  <c r="E194" i="3" s="1"/>
  <c r="C200" i="3" a="1"/>
  <c r="C200" i="3" s="1"/>
  <c r="C207" i="3" a="1"/>
  <c r="C207" i="3" s="1"/>
  <c r="E207" i="3" s="1"/>
  <c r="C213" i="3" a="1"/>
  <c r="C213" i="3" s="1"/>
  <c r="E213" i="3" s="1"/>
  <c r="C226" i="3" a="1"/>
  <c r="C226" i="3" s="1"/>
  <c r="E226" i="3" s="1"/>
  <c r="C232" i="3" a="1"/>
  <c r="C232" i="3" s="1"/>
  <c r="E232" i="3" s="1"/>
  <c r="C239" i="3" a="1"/>
  <c r="C239" i="3" s="1"/>
  <c r="E239" i="3" s="1"/>
  <c r="C245" i="3" a="1"/>
  <c r="C245" i="3" s="1"/>
  <c r="C258" i="3" a="1"/>
  <c r="C258" i="3" s="1"/>
  <c r="E258" i="3" s="1"/>
  <c r="C264" i="3" a="1"/>
  <c r="C264" i="3" s="1"/>
  <c r="C271" i="3" a="1"/>
  <c r="C271" i="3" s="1"/>
  <c r="E271" i="3" s="1"/>
  <c r="C277" i="3" a="1"/>
  <c r="C277" i="3" s="1"/>
  <c r="E277" i="3" s="1"/>
  <c r="C290" i="3" a="1"/>
  <c r="C290" i="3" s="1"/>
  <c r="E290" i="3" s="1"/>
  <c r="C296" i="3" a="1"/>
  <c r="C296" i="3" s="1"/>
  <c r="E296" i="3" s="1"/>
  <c r="C303" i="3" a="1"/>
  <c r="C303" i="3" s="1"/>
  <c r="E303" i="3" s="1"/>
  <c r="C284" i="3" a="1"/>
  <c r="C284" i="3" s="1"/>
  <c r="E284" i="3" s="1"/>
  <c r="E91" i="3"/>
  <c r="C24" i="3" a="1"/>
  <c r="C24" i="3" s="1"/>
  <c r="C29" i="3" a="1"/>
  <c r="C29" i="3" s="1"/>
  <c r="E29" i="3" s="1"/>
  <c r="C35" i="3" a="1"/>
  <c r="C35" i="3" s="1"/>
  <c r="E35" i="3" s="1"/>
  <c r="C40" i="3" a="1"/>
  <c r="C40" i="3" s="1"/>
  <c r="E40" i="3" s="1"/>
  <c r="C45" i="3" a="1"/>
  <c r="C45" i="3" s="1"/>
  <c r="E45" i="3" s="1"/>
  <c r="C51" i="3" a="1"/>
  <c r="C51" i="3" s="1"/>
  <c r="E51" i="3" s="1"/>
  <c r="C56" i="3" a="1"/>
  <c r="C56" i="3" s="1"/>
  <c r="E56" i="3" s="1"/>
  <c r="C61" i="3" a="1"/>
  <c r="C61" i="3" s="1"/>
  <c r="E61" i="3" s="1"/>
  <c r="C67" i="3" a="1"/>
  <c r="C67" i="3" s="1"/>
  <c r="E67" i="3" s="1"/>
  <c r="C73" i="3" a="1"/>
  <c r="C73" i="3" s="1"/>
  <c r="E73" i="3" s="1"/>
  <c r="C86" i="3" a="1"/>
  <c r="C86" i="3" s="1"/>
  <c r="E86" i="3" s="1"/>
  <c r="C92" i="3" a="1"/>
  <c r="C92" i="3" s="1"/>
  <c r="E92" i="3" s="1"/>
  <c r="C99" i="3" a="1"/>
  <c r="C99" i="3" s="1"/>
  <c r="E99" i="3" s="1"/>
  <c r="C105" i="3" a="1"/>
  <c r="C105" i="3" s="1"/>
  <c r="E105" i="3" s="1"/>
  <c r="C118" i="3" a="1"/>
  <c r="C118" i="3" s="1"/>
  <c r="E118" i="3" s="1"/>
  <c r="C124" i="3" a="1"/>
  <c r="C124" i="3" s="1"/>
  <c r="E124" i="3" s="1"/>
  <c r="C131" i="3" a="1"/>
  <c r="C131" i="3" s="1"/>
  <c r="E131" i="3" s="1"/>
  <c r="C137" i="3" a="1"/>
  <c r="C137" i="3" s="1"/>
  <c r="E137" i="3" s="1"/>
  <c r="C150" i="3" a="1"/>
  <c r="C150" i="3" s="1"/>
  <c r="E150" i="3" s="1"/>
  <c r="C156" i="3" a="1"/>
  <c r="C156" i="3" s="1"/>
  <c r="E156" i="3" s="1"/>
  <c r="C163" i="3" a="1"/>
  <c r="C163" i="3" s="1"/>
  <c r="E163" i="3" s="1"/>
  <c r="C169" i="3" a="1"/>
  <c r="C169" i="3" s="1"/>
  <c r="E169" i="3" s="1"/>
  <c r="C182" i="3" a="1"/>
  <c r="C182" i="3" s="1"/>
  <c r="E182" i="3" s="1"/>
  <c r="C188" i="3" a="1"/>
  <c r="C188" i="3" s="1"/>
  <c r="E188" i="3" s="1"/>
  <c r="C195" i="3" a="1"/>
  <c r="C195" i="3" s="1"/>
  <c r="E195" i="3" s="1"/>
  <c r="C201" i="3" a="1"/>
  <c r="C201" i="3" s="1"/>
  <c r="E201" i="3" s="1"/>
  <c r="C214" i="3" a="1"/>
  <c r="C214" i="3" s="1"/>
  <c r="E214" i="3" s="1"/>
  <c r="C220" i="3" a="1"/>
  <c r="C220" i="3" s="1"/>
  <c r="E220" i="3" s="1"/>
  <c r="C227" i="3" a="1"/>
  <c r="C227" i="3" s="1"/>
  <c r="E227" i="3" s="1"/>
  <c r="C233" i="3" a="1"/>
  <c r="C233" i="3" s="1"/>
  <c r="E233" i="3" s="1"/>
  <c r="C246" i="3" a="1"/>
  <c r="C246" i="3" s="1"/>
  <c r="E246" i="3" s="1"/>
  <c r="C252" i="3" a="1"/>
  <c r="C252" i="3" s="1"/>
  <c r="E252" i="3" s="1"/>
  <c r="C259" i="3" a="1"/>
  <c r="C259" i="3" s="1"/>
  <c r="E259" i="3" s="1"/>
  <c r="C265" i="3" a="1"/>
  <c r="C265" i="3" s="1"/>
  <c r="E265" i="3" s="1"/>
  <c r="C278" i="3" a="1"/>
  <c r="C278" i="3" s="1"/>
  <c r="E278" i="3" s="1"/>
  <c r="C297" i="3" a="1"/>
  <c r="C297" i="3" s="1"/>
  <c r="E297" i="3" s="1"/>
  <c r="E28" i="3"/>
  <c r="E44" i="3"/>
  <c r="E148" i="3"/>
  <c r="E212" i="3"/>
  <c r="E276" i="3"/>
  <c r="C30" i="3" a="1"/>
  <c r="C30" i="3" s="1"/>
  <c r="E30" i="3" s="1"/>
  <c r="C46" i="3" a="1"/>
  <c r="C46" i="3" s="1"/>
  <c r="E46" i="3" s="1"/>
  <c r="C62" i="3" a="1"/>
  <c r="C62" i="3" s="1"/>
  <c r="E62" i="3" s="1"/>
  <c r="C74" i="3" a="1"/>
  <c r="C74" i="3" s="1"/>
  <c r="E74" i="3" s="1"/>
  <c r="C80" i="3" a="1"/>
  <c r="C80" i="3" s="1"/>
  <c r="E80" i="3" s="1"/>
  <c r="C87" i="3" a="1"/>
  <c r="C87" i="3" s="1"/>
  <c r="E87" i="3" s="1"/>
  <c r="C93" i="3" a="1"/>
  <c r="C93" i="3" s="1"/>
  <c r="E93" i="3" s="1"/>
  <c r="C106" i="3" a="1"/>
  <c r="C106" i="3" s="1"/>
  <c r="E106" i="3" s="1"/>
  <c r="C112" i="3" a="1"/>
  <c r="C112" i="3" s="1"/>
  <c r="E112" i="3" s="1"/>
  <c r="C119" i="3" a="1"/>
  <c r="C119" i="3" s="1"/>
  <c r="E119" i="3" s="1"/>
  <c r="C125" i="3" a="1"/>
  <c r="C125" i="3" s="1"/>
  <c r="E125" i="3" s="1"/>
  <c r="C138" i="3" a="1"/>
  <c r="C138" i="3" s="1"/>
  <c r="E138" i="3" s="1"/>
  <c r="C144" i="3" a="1"/>
  <c r="C144" i="3" s="1"/>
  <c r="E144" i="3" s="1"/>
  <c r="C151" i="3" a="1"/>
  <c r="C151" i="3" s="1"/>
  <c r="E151" i="3" s="1"/>
  <c r="C157" i="3" a="1"/>
  <c r="C157" i="3" s="1"/>
  <c r="E157" i="3" s="1"/>
  <c r="C170" i="3" a="1"/>
  <c r="C170" i="3" s="1"/>
  <c r="E170" i="3" s="1"/>
  <c r="C176" i="3" a="1"/>
  <c r="C176" i="3" s="1"/>
  <c r="E176" i="3" s="1"/>
  <c r="C183" i="3" a="1"/>
  <c r="C183" i="3" s="1"/>
  <c r="E183" i="3" s="1"/>
  <c r="C189" i="3" a="1"/>
  <c r="C189" i="3" s="1"/>
  <c r="E189" i="3" s="1"/>
  <c r="C202" i="3" a="1"/>
  <c r="C202" i="3" s="1"/>
  <c r="E202" i="3" s="1"/>
  <c r="C208" i="3" a="1"/>
  <c r="C208" i="3" s="1"/>
  <c r="E208" i="3" s="1"/>
  <c r="C215" i="3" a="1"/>
  <c r="C215" i="3" s="1"/>
  <c r="C221" i="3" a="1"/>
  <c r="C221" i="3" s="1"/>
  <c r="E221" i="3" s="1"/>
  <c r="C234" i="3" a="1"/>
  <c r="C234" i="3" s="1"/>
  <c r="E234" i="3" s="1"/>
  <c r="C240" i="3" a="1"/>
  <c r="C240" i="3" s="1"/>
  <c r="E240" i="3" s="1"/>
  <c r="C247" i="3" a="1"/>
  <c r="C247" i="3" s="1"/>
  <c r="E247" i="3" s="1"/>
  <c r="C253" i="3" a="1"/>
  <c r="C253" i="3" s="1"/>
  <c r="E253" i="3" s="1"/>
  <c r="C266" i="3" a="1"/>
  <c r="C266" i="3" s="1"/>
  <c r="E266" i="3" s="1"/>
  <c r="C272" i="3" a="1"/>
  <c r="C272" i="3" s="1"/>
  <c r="E272" i="3" s="1"/>
  <c r="C279" i="3" a="1"/>
  <c r="C279" i="3" s="1"/>
  <c r="E279" i="3" s="1"/>
  <c r="C285" i="3" a="1"/>
  <c r="C285" i="3" s="1"/>
  <c r="E285" i="3" s="1"/>
  <c r="C298" i="3" a="1"/>
  <c r="C298" i="3" s="1"/>
  <c r="E298" i="3" s="1"/>
  <c r="C304" i="3" a="1"/>
  <c r="C304" i="3" s="1"/>
  <c r="E304" i="3" s="1"/>
  <c r="E117" i="3"/>
  <c r="E181" i="3"/>
  <c r="E245" i="3"/>
  <c r="C20" i="3" a="1"/>
  <c r="C20" i="3" s="1"/>
  <c r="E20" i="3" s="1"/>
  <c r="C25" i="3" a="1"/>
  <c r="C25" i="3" s="1"/>
  <c r="E25" i="3" s="1"/>
  <c r="C31" i="3" a="1"/>
  <c r="C31" i="3" s="1"/>
  <c r="E31" i="3" s="1"/>
  <c r="C36" i="3" a="1"/>
  <c r="C36" i="3" s="1"/>
  <c r="E36" i="3" s="1"/>
  <c r="C41" i="3" a="1"/>
  <c r="C41" i="3" s="1"/>
  <c r="E41" i="3" s="1"/>
  <c r="C47" i="3" a="1"/>
  <c r="C47" i="3" s="1"/>
  <c r="E47" i="3" s="1"/>
  <c r="C52" i="3" a="1"/>
  <c r="C52" i="3" s="1"/>
  <c r="E52" i="3" s="1"/>
  <c r="C57" i="3" a="1"/>
  <c r="C57" i="3" s="1"/>
  <c r="E57" i="3" s="1"/>
  <c r="C63" i="3" a="1"/>
  <c r="C63" i="3" s="1"/>
  <c r="E63" i="3" s="1"/>
  <c r="C68" i="3" a="1"/>
  <c r="C68" i="3" s="1"/>
  <c r="E68" i="3" s="1"/>
  <c r="C75" i="3" a="1"/>
  <c r="C75" i="3" s="1"/>
  <c r="E75" i="3" s="1"/>
  <c r="C81" i="3" a="1"/>
  <c r="C81" i="3" s="1"/>
  <c r="E81" i="3" s="1"/>
  <c r="C94" i="3" a="1"/>
  <c r="C94" i="3" s="1"/>
  <c r="E94" i="3" s="1"/>
  <c r="C100" i="3" a="1"/>
  <c r="C100" i="3" s="1"/>
  <c r="E100" i="3" s="1"/>
  <c r="C107" i="3" a="1"/>
  <c r="C107" i="3" s="1"/>
  <c r="E107" i="3" s="1"/>
  <c r="C113" i="3" a="1"/>
  <c r="C113" i="3" s="1"/>
  <c r="E113" i="3" s="1"/>
  <c r="C126" i="3" a="1"/>
  <c r="C126" i="3" s="1"/>
  <c r="E126" i="3" s="1"/>
  <c r="C132" i="3" a="1"/>
  <c r="C132" i="3" s="1"/>
  <c r="E132" i="3" s="1"/>
  <c r="C139" i="3" a="1"/>
  <c r="C139" i="3" s="1"/>
  <c r="E139" i="3" s="1"/>
  <c r="C145" i="3" a="1"/>
  <c r="C145" i="3" s="1"/>
  <c r="E145" i="3" s="1"/>
  <c r="C158" i="3" a="1"/>
  <c r="C158" i="3" s="1"/>
  <c r="E158" i="3" s="1"/>
  <c r="C164" i="3" a="1"/>
  <c r="C164" i="3" s="1"/>
  <c r="E164" i="3" s="1"/>
  <c r="C171" i="3" a="1"/>
  <c r="C171" i="3" s="1"/>
  <c r="E171" i="3" s="1"/>
  <c r="C177" i="3" a="1"/>
  <c r="C177" i="3" s="1"/>
  <c r="E177" i="3" s="1"/>
  <c r="C190" i="3" a="1"/>
  <c r="C190" i="3" s="1"/>
  <c r="E190" i="3" s="1"/>
  <c r="C196" i="3" a="1"/>
  <c r="C196" i="3" s="1"/>
  <c r="E196" i="3" s="1"/>
  <c r="C203" i="3" a="1"/>
  <c r="C203" i="3" s="1"/>
  <c r="E203" i="3" s="1"/>
  <c r="C209" i="3" a="1"/>
  <c r="C209" i="3" s="1"/>
  <c r="E209" i="3" s="1"/>
  <c r="C222" i="3" a="1"/>
  <c r="C222" i="3" s="1"/>
  <c r="E222" i="3" s="1"/>
  <c r="C228" i="3" a="1"/>
  <c r="C228" i="3" s="1"/>
  <c r="E228" i="3" s="1"/>
  <c r="C235" i="3" a="1"/>
  <c r="C235" i="3" s="1"/>
  <c r="E235" i="3" s="1"/>
  <c r="C241" i="3" a="1"/>
  <c r="C241" i="3" s="1"/>
  <c r="E241" i="3" s="1"/>
  <c r="C254" i="3" a="1"/>
  <c r="C254" i="3" s="1"/>
  <c r="E254" i="3" s="1"/>
  <c r="C260" i="3" a="1"/>
  <c r="C260" i="3" s="1"/>
  <c r="E260" i="3" s="1"/>
  <c r="C267" i="3" a="1"/>
  <c r="C267" i="3" s="1"/>
  <c r="E267" i="3" s="1"/>
  <c r="C273" i="3" a="1"/>
  <c r="C273" i="3" s="1"/>
  <c r="E273" i="3" s="1"/>
  <c r="C286" i="3" a="1"/>
  <c r="C286" i="3" s="1"/>
  <c r="E286" i="3" s="1"/>
  <c r="C292" i="3" a="1"/>
  <c r="C292" i="3" s="1"/>
  <c r="E292" i="3" s="1"/>
  <c r="C299" i="3" a="1"/>
  <c r="C299" i="3" s="1"/>
  <c r="E299" i="3" s="1"/>
  <c r="C305" i="3" a="1"/>
  <c r="C305" i="3" s="1"/>
  <c r="E305" i="3" s="1"/>
  <c r="E39" i="3"/>
  <c r="C133" i="3" a="1"/>
  <c r="C133" i="3" s="1"/>
  <c r="E133" i="3" s="1"/>
  <c r="C101" i="3" a="1"/>
  <c r="C101" i="3" s="1"/>
  <c r="E101" i="3" s="1"/>
  <c r="C269" i="3" a="1"/>
  <c r="C269" i="3" s="1"/>
  <c r="E269" i="3" s="1"/>
  <c r="E78" i="3"/>
  <c r="C26" i="3" a="1"/>
  <c r="C26" i="3" s="1"/>
  <c r="E26" i="3" s="1"/>
  <c r="C38" i="3" a="1"/>
  <c r="C38" i="3" s="1"/>
  <c r="E38" i="3" s="1"/>
  <c r="C53" i="3" a="1"/>
  <c r="C53" i="3" s="1"/>
  <c r="E53" i="3" s="1"/>
  <c r="C69" i="3" a="1"/>
  <c r="C69" i="3" s="1"/>
  <c r="E69" i="3" s="1"/>
  <c r="C102" i="3" a="1"/>
  <c r="C102" i="3" s="1"/>
  <c r="E102" i="3" s="1"/>
  <c r="C120" i="3" a="1"/>
  <c r="C120" i="3" s="1"/>
  <c r="E120" i="3" s="1"/>
  <c r="C135" i="3" a="1"/>
  <c r="C135" i="3" s="1"/>
  <c r="E135" i="3" s="1"/>
  <c r="C153" i="3" a="1"/>
  <c r="C153" i="3" s="1"/>
  <c r="E153" i="3" s="1"/>
  <c r="C186" i="3" a="1"/>
  <c r="C186" i="3" s="1"/>
  <c r="E186" i="3" s="1"/>
  <c r="C204" i="3" a="1"/>
  <c r="C204" i="3" s="1"/>
  <c r="E204" i="3" s="1"/>
  <c r="C223" i="3" a="1"/>
  <c r="C223" i="3" s="1"/>
  <c r="E223" i="3" s="1"/>
  <c r="C237" i="3" a="1"/>
  <c r="C237" i="3" s="1"/>
  <c r="E237" i="3" s="1"/>
  <c r="C274" i="3" a="1"/>
  <c r="C274" i="3" s="1"/>
  <c r="E274" i="3" s="1"/>
  <c r="C288" i="3" a="1"/>
  <c r="C288" i="3" s="1"/>
  <c r="E288" i="3" s="1"/>
  <c r="C307" i="3" a="1"/>
  <c r="C307" i="3" s="1"/>
  <c r="E307" i="3" s="1"/>
  <c r="C90" i="3" a="1"/>
  <c r="C90" i="3" s="1"/>
  <c r="E90" i="3" s="1"/>
  <c r="C192" i="3" a="1"/>
  <c r="C192" i="3" s="1"/>
  <c r="E192" i="3" s="1"/>
  <c r="C229" i="3" a="1"/>
  <c r="C229" i="3" s="1"/>
  <c r="E229" i="3" s="1"/>
  <c r="C262" i="3" a="1"/>
  <c r="C262" i="3" s="1"/>
  <c r="E262" i="3" s="1"/>
  <c r="C165" i="3" a="1"/>
  <c r="C165" i="3" s="1"/>
  <c r="E165" i="3" s="1"/>
  <c r="C282" i="3" a="1"/>
  <c r="C282" i="3" s="1"/>
  <c r="E282" i="3" s="1"/>
  <c r="E206" i="3"/>
  <c r="E270" i="3"/>
  <c r="C82" i="3" a="1"/>
  <c r="C82" i="3" s="1"/>
  <c r="E82" i="3" s="1"/>
  <c r="C166" i="3" a="1"/>
  <c r="C166" i="3" s="1"/>
  <c r="E166" i="3" s="1"/>
  <c r="C301" i="3" a="1"/>
  <c r="C301" i="3" s="1"/>
  <c r="E301" i="3" s="1"/>
  <c r="C134" i="3" a="1"/>
  <c r="C134" i="3" s="1"/>
  <c r="E134" i="3" s="1"/>
  <c r="C218" i="3" a="1"/>
  <c r="C218" i="3" s="1"/>
  <c r="C306" i="3" a="1"/>
  <c r="C306" i="3" s="1"/>
  <c r="C27" i="3" a="1"/>
  <c r="C27" i="3" s="1"/>
  <c r="E27" i="3" s="1"/>
  <c r="C42" i="3" a="1"/>
  <c r="C42" i="3" s="1"/>
  <c r="E42" i="3" s="1"/>
  <c r="C54" i="3" a="1"/>
  <c r="C54" i="3" s="1"/>
  <c r="E54" i="3" s="1"/>
  <c r="C70" i="3" a="1"/>
  <c r="C70" i="3" s="1"/>
  <c r="E70" i="3" s="1"/>
  <c r="C88" i="3" a="1"/>
  <c r="C88" i="3" s="1"/>
  <c r="E88" i="3" s="1"/>
  <c r="C103" i="3" a="1"/>
  <c r="C103" i="3" s="1"/>
  <c r="E103" i="3" s="1"/>
  <c r="C121" i="3" a="1"/>
  <c r="C121" i="3" s="1"/>
  <c r="E121" i="3" s="1"/>
  <c r="C154" i="3" a="1"/>
  <c r="C154" i="3" s="1"/>
  <c r="E154" i="3" s="1"/>
  <c r="C172" i="3" a="1"/>
  <c r="C172" i="3" s="1"/>
  <c r="E172" i="3" s="1"/>
  <c r="C191" i="3" a="1"/>
  <c r="C191" i="3" s="1"/>
  <c r="E191" i="3" s="1"/>
  <c r="C205" i="3" a="1"/>
  <c r="C205" i="3" s="1"/>
  <c r="E205" i="3" s="1"/>
  <c r="C242" i="3" a="1"/>
  <c r="C242" i="3" s="1"/>
  <c r="E242" i="3" s="1"/>
  <c r="C256" i="3" a="1"/>
  <c r="C256" i="3" s="1"/>
  <c r="E256" i="3" s="1"/>
  <c r="C275" i="3" a="1"/>
  <c r="C275" i="3" s="1"/>
  <c r="E275" i="3" s="1"/>
  <c r="C293" i="3" a="1"/>
  <c r="C293" i="3" s="1"/>
  <c r="E293" i="3" s="1"/>
  <c r="C59" i="3" a="1"/>
  <c r="C59" i="3" s="1"/>
  <c r="E59" i="3" s="1"/>
  <c r="C127" i="3" a="1"/>
  <c r="C127" i="3" s="1"/>
  <c r="E127" i="3" s="1"/>
  <c r="C178" i="3" a="1"/>
  <c r="C178" i="3" s="1"/>
  <c r="E178" i="3" s="1"/>
  <c r="C211" i="3" a="1"/>
  <c r="C211" i="3" s="1"/>
  <c r="E211" i="3" s="1"/>
  <c r="C280" i="3" a="1"/>
  <c r="C280" i="3" s="1"/>
  <c r="E280" i="3" s="1"/>
  <c r="C216" i="3" a="1"/>
  <c r="C216" i="3" s="1"/>
  <c r="E216" i="3" s="1"/>
  <c r="C300" i="3" a="1"/>
  <c r="C300" i="3" s="1"/>
  <c r="E300" i="3" s="1"/>
  <c r="C64" i="3" a="1"/>
  <c r="C64" i="3" s="1"/>
  <c r="E64" i="3" s="1"/>
  <c r="C184" i="3" a="1"/>
  <c r="C184" i="3" s="1"/>
  <c r="E184" i="3" s="1"/>
  <c r="C250" i="3" a="1"/>
  <c r="C250" i="3" s="1"/>
  <c r="E250" i="3" s="1"/>
  <c r="C37" i="3" a="1"/>
  <c r="C37" i="3" s="1"/>
  <c r="E37" i="3" s="1"/>
  <c r="C152" i="3" a="1"/>
  <c r="C152" i="3" s="1"/>
  <c r="E152" i="3" s="1"/>
  <c r="C255" i="3" a="1"/>
  <c r="C255" i="3" s="1"/>
  <c r="E255" i="3" s="1"/>
  <c r="E24" i="3"/>
  <c r="E110" i="3"/>
  <c r="E174" i="3"/>
  <c r="C43" i="3" a="1"/>
  <c r="C43" i="3" s="1"/>
  <c r="E43" i="3" s="1"/>
  <c r="C58" i="3" a="1"/>
  <c r="C58" i="3" s="1"/>
  <c r="E58" i="3" s="1"/>
  <c r="C71" i="3" a="1"/>
  <c r="C71" i="3" s="1"/>
  <c r="E71" i="3" s="1"/>
  <c r="C89" i="3" a="1"/>
  <c r="C89" i="3" s="1"/>
  <c r="E89" i="3" s="1"/>
  <c r="C122" i="3" a="1"/>
  <c r="C122" i="3" s="1"/>
  <c r="E122" i="3" s="1"/>
  <c r="C140" i="3" a="1"/>
  <c r="C140" i="3" s="1"/>
  <c r="E140" i="3" s="1"/>
  <c r="C159" i="3" a="1"/>
  <c r="C159" i="3" s="1"/>
  <c r="E159" i="3" s="1"/>
  <c r="C173" i="3" a="1"/>
  <c r="C173" i="3" s="1"/>
  <c r="E173" i="3" s="1"/>
  <c r="C210" i="3" a="1"/>
  <c r="C210" i="3" s="1"/>
  <c r="E210" i="3" s="1"/>
  <c r="C224" i="3" a="1"/>
  <c r="C224" i="3" s="1"/>
  <c r="E224" i="3" s="1"/>
  <c r="C243" i="3" a="1"/>
  <c r="C243" i="3" s="1"/>
  <c r="E243" i="3" s="1"/>
  <c r="C261" i="3" a="1"/>
  <c r="C261" i="3" s="1"/>
  <c r="E261" i="3" s="1"/>
  <c r="C294" i="3" a="1"/>
  <c r="C294" i="3" s="1"/>
  <c r="E294" i="3" s="1"/>
  <c r="C108" i="3" a="1"/>
  <c r="C108" i="3" s="1"/>
  <c r="E108" i="3" s="1"/>
  <c r="C141" i="3" a="1"/>
  <c r="C141" i="3" s="1"/>
  <c r="E141" i="3" s="1"/>
  <c r="C295" i="3" a="1"/>
  <c r="C295" i="3" s="1"/>
  <c r="E295" i="3" s="1"/>
  <c r="C147" i="3" a="1"/>
  <c r="C147" i="3" s="1"/>
  <c r="E147" i="3" s="1"/>
  <c r="C231" i="3" a="1"/>
  <c r="C231" i="3" s="1"/>
  <c r="E231" i="3" s="1"/>
  <c r="C115" i="3" a="1"/>
  <c r="C115" i="3" s="1"/>
  <c r="E115" i="3" s="1"/>
  <c r="C217" i="3" a="1"/>
  <c r="C217" i="3" s="1"/>
  <c r="E217" i="3" s="1"/>
  <c r="C287" i="3" a="1"/>
  <c r="C287" i="3" s="1"/>
  <c r="E287" i="3" s="1"/>
  <c r="C22" i="3" a="1"/>
  <c r="C22" i="3" s="1"/>
  <c r="E22" i="3" s="1"/>
  <c r="C167" i="3" a="1"/>
  <c r="C167" i="3" s="1"/>
  <c r="E167" i="3" s="1"/>
  <c r="C236" i="3" a="1"/>
  <c r="C236" i="3" s="1"/>
  <c r="E236" i="3" s="1"/>
  <c r="C32" i="3" a="1"/>
  <c r="C32" i="3" s="1"/>
  <c r="E32" i="3" s="1"/>
  <c r="C76" i="3" a="1"/>
  <c r="C76" i="3" s="1"/>
  <c r="E76" i="3" s="1"/>
  <c r="C95" i="3" a="1"/>
  <c r="C95" i="3" s="1"/>
  <c r="E95" i="3" s="1"/>
  <c r="C109" i="3" a="1"/>
  <c r="C109" i="3" s="1"/>
  <c r="E109" i="3" s="1"/>
  <c r="C146" i="3" a="1"/>
  <c r="C146" i="3" s="1"/>
  <c r="E146" i="3" s="1"/>
  <c r="C160" i="3" a="1"/>
  <c r="C160" i="3" s="1"/>
  <c r="E160" i="3" s="1"/>
  <c r="C179" i="3" a="1"/>
  <c r="C179" i="3" s="1"/>
  <c r="E179" i="3" s="1"/>
  <c r="C197" i="3" a="1"/>
  <c r="C197" i="3" s="1"/>
  <c r="E197" i="3" s="1"/>
  <c r="C230" i="3" a="1"/>
  <c r="C230" i="3" s="1"/>
  <c r="E230" i="3" s="1"/>
  <c r="C248" i="3" a="1"/>
  <c r="C248" i="3" s="1"/>
  <c r="E248" i="3" s="1"/>
  <c r="C263" i="3" a="1"/>
  <c r="C263" i="3" s="1"/>
  <c r="E263" i="3" s="1"/>
  <c r="C281" i="3" a="1"/>
  <c r="C281" i="3" s="1"/>
  <c r="E281" i="3" s="1"/>
  <c r="E136" i="3"/>
  <c r="E200" i="3"/>
  <c r="E264" i="3"/>
  <c r="C48" i="3" a="1"/>
  <c r="C48" i="3" s="1"/>
  <c r="E48" i="3" s="1"/>
  <c r="C77" i="3" a="1"/>
  <c r="C77" i="3" s="1"/>
  <c r="E77" i="3" s="1"/>
  <c r="C114" i="3" a="1"/>
  <c r="C114" i="3" s="1"/>
  <c r="E114" i="3" s="1"/>
  <c r="C128" i="3" a="1"/>
  <c r="C128" i="3" s="1"/>
  <c r="E128" i="3" s="1"/>
  <c r="C198" i="3" a="1"/>
  <c r="C198" i="3" s="1"/>
  <c r="E198" i="3" s="1"/>
  <c r="C249" i="3" a="1"/>
  <c r="C249" i="3" s="1"/>
  <c r="E249" i="3" s="1"/>
  <c r="E142" i="3"/>
  <c r="C21" i="3" a="1"/>
  <c r="C21" i="3" s="1"/>
  <c r="E21" i="3" s="1"/>
  <c r="C96" i="3" a="1"/>
  <c r="C96" i="3" s="1"/>
  <c r="E96" i="3" s="1"/>
  <c r="C199" i="3" a="1"/>
  <c r="C199" i="3" s="1"/>
  <c r="E199" i="3" s="1"/>
  <c r="C268" i="3" a="1"/>
  <c r="C268" i="3" s="1"/>
  <c r="E268" i="3" s="1"/>
  <c r="C83" i="3" a="1"/>
  <c r="C83" i="3" s="1"/>
  <c r="E83" i="3" s="1"/>
  <c r="C185" i="3" a="1"/>
  <c r="C185" i="3" s="1"/>
  <c r="E185" i="3" s="1"/>
  <c r="C19" i="3" a="1"/>
  <c r="C19" i="3" s="1"/>
  <c r="E19" i="3" s="1"/>
  <c r="A2" i="10"/>
  <c r="B25" i="11"/>
  <c r="B19" i="3" l="1" a="1"/>
  <c r="B19" i="3" s="1"/>
  <c r="E308" i="3"/>
  <c r="E218" i="3"/>
  <c r="A20" i="3" s="1" a="1"/>
  <c r="A20" i="3" s="1"/>
  <c r="E215" i="3"/>
  <c r="E306" i="3"/>
  <c r="A2" i="1"/>
  <c r="F24" i="11"/>
  <c r="E20" i="11"/>
  <c r="A123" i="3" l="1" a="1"/>
  <c r="A123" i="3" s="1"/>
  <c r="A95" i="3" a="1"/>
  <c r="A95" i="3" s="1"/>
  <c r="A148" i="3" a="1"/>
  <c r="A148" i="3" s="1"/>
  <c r="A126" i="3" a="1"/>
  <c r="A126" i="3" s="1"/>
  <c r="A167" i="3" a="1"/>
  <c r="A167" i="3" s="1"/>
  <c r="A181" i="3" a="1"/>
  <c r="A181" i="3" s="1"/>
  <c r="A128" i="3" a="1"/>
  <c r="A128" i="3" s="1"/>
  <c r="A71" i="3" a="1"/>
  <c r="A71" i="3" s="1"/>
  <c r="A77" i="3" a="1"/>
  <c r="A77" i="3" s="1"/>
  <c r="A129" i="3" a="1"/>
  <c r="A129" i="3" s="1"/>
  <c r="A236" i="3" a="1"/>
  <c r="A236" i="3" s="1"/>
  <c r="A98" i="3" a="1"/>
  <c r="A98" i="3" s="1"/>
  <c r="A102" i="3" a="1"/>
  <c r="A102" i="3" s="1"/>
  <c r="A275" i="3" a="1"/>
  <c r="A275" i="3" s="1"/>
  <c r="A150" i="3" a="1"/>
  <c r="A150" i="3" s="1"/>
  <c r="A43" i="3" a="1"/>
  <c r="A43" i="3" s="1"/>
  <c r="A198" i="3" a="1"/>
  <c r="A198" i="3" s="1"/>
  <c r="A247" i="3" a="1"/>
  <c r="A247" i="3" s="1"/>
  <c r="A243" i="3" a="1"/>
  <c r="A243" i="3" s="1"/>
  <c r="A45" i="3" a="1"/>
  <c r="A45" i="3" s="1"/>
  <c r="A306" i="3" a="1"/>
  <c r="A306" i="3" s="1"/>
  <c r="A164" i="3" a="1"/>
  <c r="A164" i="3" s="1"/>
  <c r="A75" i="3" a="1"/>
  <c r="A75" i="3" s="1"/>
  <c r="A161" i="3" a="1"/>
  <c r="A161" i="3" s="1"/>
  <c r="A143" i="3" a="1"/>
  <c r="A143" i="3" s="1"/>
  <c r="A73" i="3" a="1"/>
  <c r="A73" i="3" s="1"/>
  <c r="A174" i="3" a="1"/>
  <c r="A174" i="3" s="1"/>
  <c r="A122" i="3" a="1"/>
  <c r="A122" i="3" s="1"/>
  <c r="A160" i="3" a="1"/>
  <c r="A160" i="3" s="1"/>
  <c r="A60" i="3" a="1"/>
  <c r="A60" i="3" s="1"/>
  <c r="A108" i="3" a="1"/>
  <c r="A108" i="3" s="1"/>
  <c r="A184" i="3" a="1"/>
  <c r="A184" i="3" s="1"/>
  <c r="A130" i="3" a="1"/>
  <c r="A130" i="3" s="1"/>
  <c r="A115" i="3" a="1"/>
  <c r="A115" i="3" s="1"/>
  <c r="A134" i="3" a="1"/>
  <c r="A134" i="3" s="1"/>
  <c r="A38" i="3" a="1"/>
  <c r="A38" i="3" s="1"/>
  <c r="A147" i="3" a="1"/>
  <c r="A147" i="3" s="1"/>
  <c r="A141" i="3" a="1"/>
  <c r="A141" i="3" s="1"/>
  <c r="A291" i="3" a="1"/>
  <c r="A291" i="3" s="1"/>
  <c r="A82" i="3" a="1"/>
  <c r="A82" i="3" s="1"/>
  <c r="A124" i="3" a="1"/>
  <c r="A124" i="3" s="1"/>
  <c r="A203" i="3" a="1"/>
  <c r="A203" i="3" s="1"/>
  <c r="A176" i="3" a="1"/>
  <c r="A176" i="3" s="1"/>
  <c r="A163" i="3" a="1"/>
  <c r="A163" i="3" s="1"/>
  <c r="A59" i="3" a="1"/>
  <c r="A59" i="3" s="1"/>
  <c r="A23" i="3" a="1"/>
  <c r="A23" i="3" s="1"/>
  <c r="A202" i="3" a="1"/>
  <c r="A202" i="3" s="1"/>
  <c r="A25" i="3" a="1"/>
  <c r="A25" i="3" s="1"/>
  <c r="A142" i="3" a="1"/>
  <c r="A142" i="3" s="1"/>
  <c r="A307" i="3" a="1"/>
  <c r="A307" i="3" s="1"/>
  <c r="A294" i="3" a="1"/>
  <c r="A294" i="3" s="1"/>
  <c r="A298" i="3" a="1"/>
  <c r="A298" i="3" s="1"/>
  <c r="A87" i="3" a="1"/>
  <c r="A87" i="3" s="1"/>
  <c r="A204" i="3" a="1"/>
  <c r="A204" i="3" s="1"/>
  <c r="A285" i="3" a="1"/>
  <c r="A285" i="3" s="1"/>
  <c r="A27" i="3" a="1"/>
  <c r="A27" i="3" s="1"/>
  <c r="A260" i="3" a="1"/>
  <c r="A260" i="3" s="1"/>
  <c r="A125" i="3" a="1"/>
  <c r="A125" i="3" s="1"/>
  <c r="A90" i="3" a="1"/>
  <c r="A90" i="3" s="1"/>
  <c r="A214" i="3" a="1"/>
  <c r="A214" i="3" s="1"/>
  <c r="A207" i="3" a="1"/>
  <c r="A207" i="3" s="1"/>
  <c r="A219" i="3" a="1"/>
  <c r="A219" i="3" s="1"/>
  <c r="A146" i="3" a="1"/>
  <c r="A146" i="3" s="1"/>
  <c r="A232" i="3" a="1"/>
  <c r="A232" i="3" s="1"/>
  <c r="A162" i="3" a="1"/>
  <c r="A162" i="3" s="1"/>
  <c r="A30" i="3" a="1"/>
  <c r="A30" i="3" s="1"/>
  <c r="A193" i="3" a="1"/>
  <c r="A193" i="3" s="1"/>
  <c r="A277" i="3" a="1"/>
  <c r="A277" i="3" s="1"/>
  <c r="A22" i="3" a="1"/>
  <c r="A22" i="3" s="1"/>
  <c r="A106" i="3" a="1"/>
  <c r="A106" i="3" s="1"/>
  <c r="A177" i="3" a="1"/>
  <c r="A177" i="3" s="1"/>
  <c r="A76" i="3" a="1"/>
  <c r="A76" i="3" s="1"/>
  <c r="A185" i="3" a="1"/>
  <c r="A185" i="3" s="1"/>
  <c r="A66" i="3" a="1"/>
  <c r="A66" i="3" s="1"/>
  <c r="A100" i="3" a="1"/>
  <c r="A100" i="3" s="1"/>
  <c r="A120" i="3" a="1"/>
  <c r="A120" i="3" s="1"/>
  <c r="A31" i="3" a="1"/>
  <c r="A31" i="3" s="1"/>
  <c r="A239" i="3" a="1"/>
  <c r="A239" i="3" s="1"/>
  <c r="A99" i="3" a="1"/>
  <c r="A99" i="3" s="1"/>
  <c r="A209" i="3" a="1"/>
  <c r="A209" i="3" s="1"/>
  <c r="A264" i="3" a="1"/>
  <c r="A264" i="3" s="1"/>
  <c r="A220" i="3" a="1"/>
  <c r="A220" i="3" s="1"/>
  <c r="A251" i="3" a="1"/>
  <c r="A251" i="3" s="1"/>
  <c r="A159" i="3" a="1"/>
  <c r="A159" i="3" s="1"/>
  <c r="A84" i="3" a="1"/>
  <c r="A84" i="3" s="1"/>
  <c r="A88" i="3" a="1"/>
  <c r="A88" i="3" s="1"/>
  <c r="A44" i="3" a="1"/>
  <c r="A44" i="3" s="1"/>
  <c r="A278" i="3" a="1"/>
  <c r="A278" i="3" s="1"/>
  <c r="A57" i="3" a="1"/>
  <c r="A57" i="3" s="1"/>
  <c r="A83" i="3" a="1"/>
  <c r="A83" i="3" s="1"/>
  <c r="A39" i="3" a="1"/>
  <c r="A39" i="3" s="1"/>
  <c r="A168" i="3" a="1"/>
  <c r="A168" i="3" s="1"/>
  <c r="A47" i="3" a="1"/>
  <c r="A47" i="3" s="1"/>
  <c r="A171" i="3" a="1"/>
  <c r="A171" i="3" s="1"/>
  <c r="A103" i="3" a="1"/>
  <c r="A103" i="3" s="1"/>
  <c r="A28" i="3" a="1"/>
  <c r="A28" i="3" s="1"/>
  <c r="A282" i="3" a="1"/>
  <c r="A282" i="3" s="1"/>
  <c r="A151" i="3" a="1"/>
  <c r="A151" i="3" s="1"/>
  <c r="A255" i="3" a="1"/>
  <c r="A255" i="3" s="1"/>
  <c r="A157" i="3" a="1"/>
  <c r="A157" i="3" s="1"/>
  <c r="A290" i="3" a="1"/>
  <c r="A290" i="3" s="1"/>
  <c r="A263" i="3" a="1"/>
  <c r="A263" i="3" s="1"/>
  <c r="A250" i="3" a="1"/>
  <c r="A250" i="3" s="1"/>
  <c r="A131" i="3" a="1"/>
  <c r="A131" i="3" s="1"/>
  <c r="A70" i="3" a="1"/>
  <c r="A70" i="3" s="1"/>
  <c r="A69" i="3" a="1"/>
  <c r="A69" i="3" s="1"/>
  <c r="A180" i="3" a="1"/>
  <c r="A180" i="3" s="1"/>
  <c r="A266" i="3" a="1"/>
  <c r="A266" i="3" s="1"/>
  <c r="A256" i="3" a="1"/>
  <c r="A256" i="3" s="1"/>
  <c r="A233" i="3" a="1"/>
  <c r="A233" i="3" s="1"/>
  <c r="A262" i="3" a="1"/>
  <c r="A262" i="3" s="1"/>
  <c r="A188" i="3" a="1"/>
  <c r="A188" i="3" s="1"/>
  <c r="A132" i="3" a="1"/>
  <c r="A132" i="3" s="1"/>
  <c r="A107" i="3" a="1"/>
  <c r="A107" i="3" s="1"/>
  <c r="A284" i="3" a="1"/>
  <c r="A284" i="3" s="1"/>
  <c r="A65" i="3" a="1"/>
  <c r="A65" i="3" s="1"/>
  <c r="A149" i="3" a="1"/>
  <c r="A149" i="3" s="1"/>
  <c r="A109" i="3" a="1"/>
  <c r="A109" i="3" s="1"/>
  <c r="A238" i="3" a="1"/>
  <c r="A238" i="3" s="1"/>
  <c r="A267" i="3" a="1"/>
  <c r="A267" i="3" s="1"/>
  <c r="A192" i="3" a="1"/>
  <c r="A192" i="3" s="1"/>
  <c r="A68" i="3" a="1"/>
  <c r="A68" i="3" s="1"/>
  <c r="A305" i="3" a="1"/>
  <c r="A305" i="3" s="1"/>
  <c r="A170" i="3" a="1"/>
  <c r="A170" i="3" s="1"/>
  <c r="A34" i="3" a="1"/>
  <c r="A34" i="3" s="1"/>
  <c r="A175" i="3" a="1"/>
  <c r="A175" i="3" s="1"/>
  <c r="A26" i="3" a="1"/>
  <c r="A26" i="3" s="1"/>
  <c r="A56" i="3" a="1"/>
  <c r="A56" i="3" s="1"/>
  <c r="A64" i="3" a="1"/>
  <c r="A64" i="3" s="1"/>
  <c r="A222" i="3" a="1"/>
  <c r="A222" i="3" s="1"/>
  <c r="A178" i="3" a="1"/>
  <c r="A178" i="3" s="1"/>
  <c r="A208" i="3" a="1"/>
  <c r="A208" i="3" s="1"/>
  <c r="A127" i="3" a="1"/>
  <c r="A127" i="3" s="1"/>
  <c r="A169" i="3" a="1"/>
  <c r="A169" i="3" s="1"/>
  <c r="A46" i="3" a="1"/>
  <c r="A46" i="3" s="1"/>
  <c r="A241" i="3" a="1"/>
  <c r="A241" i="3" s="1"/>
  <c r="A293" i="3" a="1"/>
  <c r="A293" i="3" s="1"/>
  <c r="A154" i="3" a="1"/>
  <c r="A154" i="3" s="1"/>
  <c r="A40" i="3" a="1"/>
  <c r="A40" i="3" s="1"/>
  <c r="A225" i="3" a="1"/>
  <c r="A225" i="3" s="1"/>
  <c r="A206" i="3" a="1"/>
  <c r="A206" i="3" s="1"/>
  <c r="A19" i="3" a="1"/>
  <c r="A19" i="3" s="1"/>
  <c r="A281" i="3" a="1"/>
  <c r="A281" i="3" s="1"/>
  <c r="A140" i="3" a="1"/>
  <c r="A140" i="3" s="1"/>
  <c r="A190" i="3" a="1"/>
  <c r="A190" i="3" s="1"/>
  <c r="A81" i="3" a="1"/>
  <c r="A81" i="3" s="1"/>
  <c r="A217" i="3" a="1"/>
  <c r="A217" i="3" s="1"/>
  <c r="A197" i="3" a="1"/>
  <c r="A197" i="3" s="1"/>
  <c r="A85" i="3" a="1"/>
  <c r="A85" i="3" s="1"/>
  <c r="A299" i="3" a="1"/>
  <c r="A299" i="3" s="1"/>
  <c r="A117" i="3" a="1"/>
  <c r="A117" i="3" s="1"/>
  <c r="A304" i="3" a="1"/>
  <c r="A304" i="3" s="1"/>
  <c r="A231" i="3" a="1"/>
  <c r="A231" i="3" s="1"/>
  <c r="A153" i="3" a="1"/>
  <c r="A153" i="3" s="1"/>
  <c r="A237" i="3" a="1"/>
  <c r="A237" i="3" s="1"/>
  <c r="A242" i="3" a="1"/>
  <c r="A242" i="3" s="1"/>
  <c r="A272" i="3" a="1"/>
  <c r="A272" i="3" s="1"/>
  <c r="A21" i="3" a="1"/>
  <c r="A21" i="3" s="1"/>
  <c r="A173" i="3" a="1"/>
  <c r="A173" i="3" s="1"/>
  <c r="A152" i="3" a="1"/>
  <c r="A152" i="3" s="1"/>
  <c r="A182" i="3" a="1"/>
  <c r="A182" i="3" s="1"/>
  <c r="A37" i="3" a="1"/>
  <c r="A37" i="3" s="1"/>
  <c r="A280" i="3" a="1"/>
  <c r="A280" i="3" s="1"/>
  <c r="A49" i="3" a="1"/>
  <c r="A49" i="3" s="1"/>
  <c r="A269" i="3" a="1"/>
  <c r="A269" i="3" s="1"/>
  <c r="A235" i="3" a="1"/>
  <c r="A235" i="3" s="1"/>
  <c r="A138" i="3" a="1"/>
  <c r="A138" i="3" s="1"/>
  <c r="A249" i="3" a="1"/>
  <c r="A249" i="3" s="1"/>
  <c r="A268" i="3" a="1"/>
  <c r="A268" i="3" s="1"/>
  <c r="A218" i="3" a="1"/>
  <c r="A218" i="3" s="1"/>
  <c r="A179" i="3" a="1"/>
  <c r="A179" i="3" s="1"/>
  <c r="A135" i="3" a="1"/>
  <c r="A135" i="3" s="1"/>
  <c r="A166" i="3" a="1"/>
  <c r="A166" i="3" s="1"/>
  <c r="A253" i="3" a="1"/>
  <c r="A253" i="3" s="1"/>
  <c r="A221" i="3" a="1"/>
  <c r="A221" i="3" s="1"/>
  <c r="A300" i="3" a="1"/>
  <c r="A300" i="3" s="1"/>
  <c r="A113" i="3" a="1"/>
  <c r="A113" i="3" s="1"/>
  <c r="A265" i="3" a="1"/>
  <c r="A265" i="3" s="1"/>
  <c r="A191" i="3" a="1"/>
  <c r="A191" i="3" s="1"/>
  <c r="A295" i="3" a="1"/>
  <c r="A295" i="3" s="1"/>
  <c r="A97" i="3" a="1"/>
  <c r="A97" i="3" s="1"/>
  <c r="A201" i="3" a="1"/>
  <c r="A201" i="3" s="1"/>
  <c r="A72" i="3" a="1"/>
  <c r="A72" i="3" s="1"/>
  <c r="A78" i="3" a="1"/>
  <c r="A78" i="3" s="1"/>
  <c r="A112" i="3" a="1"/>
  <c r="A112" i="3" s="1"/>
  <c r="A101" i="3" a="1"/>
  <c r="A101" i="3" s="1"/>
  <c r="A205" i="3" a="1"/>
  <c r="A205" i="3" s="1"/>
  <c r="A155" i="3" a="1"/>
  <c r="A155" i="3" s="1"/>
  <c r="A32" i="3" a="1"/>
  <c r="A32" i="3" s="1"/>
  <c r="A213" i="3" a="1"/>
  <c r="A213" i="3" s="1"/>
  <c r="A229" i="3" a="1"/>
  <c r="A229" i="3" s="1"/>
  <c r="A145" i="3" a="1"/>
  <c r="A145" i="3" s="1"/>
  <c r="A245" i="3" a="1"/>
  <c r="A245" i="3" s="1"/>
  <c r="A33" i="3" a="1"/>
  <c r="A33" i="3" s="1"/>
  <c r="A274" i="3" a="1"/>
  <c r="A274" i="3" s="1"/>
  <c r="A133" i="3" a="1"/>
  <c r="A133" i="3" s="1"/>
  <c r="A212" i="3" a="1"/>
  <c r="A212" i="3" s="1"/>
  <c r="A199" i="3" a="1"/>
  <c r="A199" i="3" s="1"/>
  <c r="A230" i="3" a="1"/>
  <c r="A230" i="3" s="1"/>
  <c r="A308" i="3" a="1"/>
  <c r="A308" i="3" s="1"/>
  <c r="A111" i="3" a="1"/>
  <c r="A111" i="3" s="1"/>
  <c r="A67" i="3" a="1"/>
  <c r="A67" i="3" s="1"/>
  <c r="A139" i="3" a="1"/>
  <c r="A139" i="3" s="1"/>
  <c r="A244" i="3" a="1"/>
  <c r="A244" i="3" s="1"/>
  <c r="A195" i="3" a="1"/>
  <c r="A195" i="3" s="1"/>
  <c r="A224" i="3" a="1"/>
  <c r="A224" i="3" s="1"/>
  <c r="A41" i="3" a="1"/>
  <c r="A41" i="3" s="1"/>
  <c r="A165" i="3" a="1"/>
  <c r="A165" i="3" s="1"/>
  <c r="A223" i="3" a="1"/>
  <c r="A223" i="3" s="1"/>
  <c r="A63" i="3" a="1"/>
  <c r="A63" i="3" s="1"/>
  <c r="A226" i="3" a="1"/>
  <c r="A226" i="3" s="1"/>
  <c r="A271" i="3" a="1"/>
  <c r="A271" i="3" s="1"/>
  <c r="A136" i="3" a="1"/>
  <c r="A136" i="3" s="1"/>
  <c r="A92" i="3" a="1"/>
  <c r="A92" i="3" s="1"/>
  <c r="A42" i="3" a="1"/>
  <c r="A42" i="3" s="1"/>
  <c r="A303" i="3" a="1"/>
  <c r="A303" i="3" s="1"/>
  <c r="A302" i="3" a="1"/>
  <c r="A302" i="3" s="1"/>
  <c r="A258" i="3" a="1"/>
  <c r="A258" i="3" s="1"/>
  <c r="A288" i="3" a="1"/>
  <c r="A288" i="3" s="1"/>
  <c r="A58" i="3" a="1"/>
  <c r="A58" i="3" s="1"/>
  <c r="A296" i="3" a="1"/>
  <c r="A296" i="3" s="1"/>
  <c r="A252" i="3" a="1"/>
  <c r="A252" i="3" s="1"/>
  <c r="A283" i="3" a="1"/>
  <c r="A283" i="3" s="1"/>
  <c r="A273" i="3" a="1"/>
  <c r="A273" i="3" s="1"/>
  <c r="A48" i="3" a="1"/>
  <c r="A48" i="3" s="1"/>
  <c r="A62" i="3" a="1"/>
  <c r="A62" i="3" s="1"/>
  <c r="A121" i="3" a="1"/>
  <c r="A121" i="3" s="1"/>
  <c r="A156" i="3" a="1"/>
  <c r="A156" i="3" s="1"/>
  <c r="A187" i="3" a="1"/>
  <c r="A187" i="3" s="1"/>
  <c r="A74" i="3" a="1"/>
  <c r="A74" i="3" s="1"/>
  <c r="A200" i="3" a="1"/>
  <c r="A200" i="3" s="1"/>
  <c r="A279" i="3" a="1"/>
  <c r="A279" i="3" s="1"/>
  <c r="A96" i="3" a="1"/>
  <c r="A96" i="3" s="1"/>
  <c r="A29" i="3" a="1"/>
  <c r="A29" i="3" s="1"/>
  <c r="A110" i="3" a="1"/>
  <c r="A110" i="3" s="1"/>
  <c r="A137" i="3" a="1"/>
  <c r="A137" i="3" s="1"/>
  <c r="A276" i="3" a="1"/>
  <c r="A276" i="3" s="1"/>
  <c r="A61" i="3" a="1"/>
  <c r="A61" i="3" s="1"/>
  <c r="A189" i="3" a="1"/>
  <c r="A189" i="3" s="1"/>
  <c r="A270" i="3" a="1"/>
  <c r="A270" i="3" s="1"/>
  <c r="A183" i="3" a="1"/>
  <c r="A183" i="3" s="1"/>
  <c r="A196" i="3" a="1"/>
  <c r="A196" i="3" s="1"/>
  <c r="A94" i="3" a="1"/>
  <c r="A94" i="3" s="1"/>
  <c r="A50" i="3" a="1"/>
  <c r="A50" i="3" s="1"/>
  <c r="A35" i="3" a="1"/>
  <c r="A35" i="3" s="1"/>
  <c r="A116" i="3" a="1"/>
  <c r="A116" i="3" s="1"/>
  <c r="A259" i="3" a="1"/>
  <c r="A259" i="3" s="1"/>
  <c r="A215" i="3" a="1"/>
  <c r="A215" i="3" s="1"/>
  <c r="A246" i="3" a="1"/>
  <c r="A246" i="3" s="1"/>
  <c r="A292" i="3" a="1"/>
  <c r="A292" i="3" s="1"/>
  <c r="A254" i="3" a="1"/>
  <c r="A254" i="3" s="1"/>
  <c r="A210" i="3" a="1"/>
  <c r="A210" i="3" s="1"/>
  <c r="A79" i="3" a="1"/>
  <c r="A79" i="3" s="1"/>
  <c r="A261" i="3" a="1"/>
  <c r="A261" i="3" s="1"/>
  <c r="A53" i="3" a="1"/>
  <c r="A53" i="3" s="1"/>
  <c r="A240" i="3" a="1"/>
  <c r="A240" i="3" s="1"/>
  <c r="A118" i="3" a="1"/>
  <c r="A118" i="3" s="1"/>
  <c r="A80" i="3" a="1"/>
  <c r="A80" i="3" s="1"/>
  <c r="A86" i="3" a="1"/>
  <c r="A86" i="3" s="1"/>
  <c r="A55" i="3" a="1"/>
  <c r="A55" i="3" s="1"/>
  <c r="A91" i="3" a="1"/>
  <c r="A91" i="3" s="1"/>
  <c r="A289" i="3" a="1"/>
  <c r="A289" i="3" s="1"/>
  <c r="A104" i="3" a="1"/>
  <c r="A104" i="3" s="1"/>
  <c r="A52" i="3" a="1"/>
  <c r="A52" i="3" s="1"/>
  <c r="A158" i="3" a="1"/>
  <c r="A158" i="3" s="1"/>
  <c r="A114" i="3" a="1"/>
  <c r="A114" i="3" s="1"/>
  <c r="A144" i="3" a="1"/>
  <c r="A144" i="3" s="1"/>
  <c r="A248" i="3" a="1"/>
  <c r="A248" i="3" s="1"/>
  <c r="A36" i="3" a="1"/>
  <c r="A36" i="3" s="1"/>
  <c r="A194" i="3" a="1"/>
  <c r="A194" i="3" s="1"/>
  <c r="A54" i="3" a="1"/>
  <c r="A54" i="3" s="1"/>
  <c r="A286" i="3" a="1"/>
  <c r="A286" i="3" s="1"/>
  <c r="A24" i="3" a="1"/>
  <c r="A24" i="3" s="1"/>
  <c r="A105" i="3" a="1"/>
  <c r="A105" i="3" s="1"/>
  <c r="A93" i="3" a="1"/>
  <c r="A93" i="3" s="1"/>
  <c r="A297" i="3" a="1"/>
  <c r="A297" i="3" s="1"/>
  <c r="A301" i="3" a="1"/>
  <c r="A301" i="3" s="1"/>
  <c r="A227" i="3" a="1"/>
  <c r="A227" i="3" s="1"/>
  <c r="A287" i="3" a="1"/>
  <c r="A287" i="3" s="1"/>
  <c r="A234" i="3" a="1"/>
  <c r="A234" i="3" s="1"/>
  <c r="A51" i="3" a="1"/>
  <c r="A51" i="3" s="1"/>
  <c r="A257" i="3" a="1"/>
  <c r="A257" i="3" s="1"/>
  <c r="A119" i="3" a="1"/>
  <c r="A119" i="3" s="1"/>
  <c r="A228" i="3" a="1"/>
  <c r="A228" i="3" s="1"/>
  <c r="A216" i="3" a="1"/>
  <c r="A216" i="3" s="1"/>
  <c r="A172" i="3" a="1"/>
  <c r="A172" i="3" s="1"/>
  <c r="A186" i="3" a="1"/>
  <c r="A186" i="3" s="1"/>
  <c r="A89" i="3" a="1"/>
  <c r="A89" i="3" s="1"/>
  <c r="A211" i="3" a="1"/>
  <c r="A211" i="3" s="1"/>
  <c r="H2007" i="10"/>
  <c r="C29" i="11"/>
  <c r="B30" i="11" s="1"/>
  <c r="D24" i="11"/>
  <c r="D204" i="1"/>
  <c r="A20" i="11" s="1"/>
  <c r="E24" i="11"/>
  <c r="C24" i="11"/>
  <c r="B24" i="11"/>
  <c r="A24" i="11"/>
  <c r="F204" i="1"/>
  <c r="C20" i="11" s="1"/>
  <c r="E204" i="1"/>
  <c r="B20" i="11" s="1"/>
  <c r="G204" i="1"/>
  <c r="D20" i="11" s="1"/>
  <c r="C16" i="11" l="1"/>
</calcChain>
</file>

<file path=xl/comments1.xml><?xml version="1.0" encoding="utf-8"?>
<comments xmlns="http://schemas.openxmlformats.org/spreadsheetml/2006/main">
  <authors>
    <author>Eduardo Martins</author>
  </authors>
  <commentList>
    <comment ref="D3" authorId="0" shapeId="0">
      <text>
        <r>
          <rPr>
            <sz val="9"/>
            <color indexed="81"/>
            <rFont val="Segoe UI"/>
            <family val="2"/>
          </rPr>
          <t>IMPORTANTE: Preencha ou cole nesta coluna a lista dos CPFs dos contemplados. As informações devem ser anonimizadas antes de anexar o arquivo no TransfereGOV.
Utilize o botão [Anonimizar] para converter os CPFs para o formato anonimizado (xxx123456xx). A anonimização antes do envio é obrigatória.
Caso o botão esteja desabilitado, siga essas orientações:
1- feche o programa Excel.
2- vá até a pasta e clique com o botão direto no arquivo salvo.
3- clique em Propriedades
4- na aba Geral, clique em Desbloquear, e clique em OK.
Observação: este recurso só está disponível no Excel instalado no computador.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<sst xmlns="http://schemas.openxmlformats.org/spreadsheetml/2006/main" count="430" uniqueCount="254">
  <si>
    <r>
      <rPr>
        <b/>
        <sz val="12"/>
        <color rgb="FF000000"/>
        <rFont val="Calibri"/>
      </rPr>
      <t xml:space="preserve">GOVERNO FEDERAL
Ministério da Cultura
Política Nacional Aldir Blanc
</t>
    </r>
    <r>
      <rPr>
        <b/>
        <sz val="14"/>
        <color theme="9" tint="-0.499984740745262"/>
        <rFont val="Calibri"/>
        <family val="2"/>
      </rPr>
      <t>Planilha de Acompanhamento Ciclo 1</t>
    </r>
    <r>
      <rPr>
        <b/>
        <sz val="14"/>
        <color rgb="FF000000"/>
        <rFont val="Calibri"/>
        <family val="2"/>
      </rPr>
      <t>.</t>
    </r>
  </si>
  <si>
    <t>Informações do Município</t>
  </si>
  <si>
    <t>Nome do município</t>
  </si>
  <si>
    <t>UF</t>
  </si>
  <si>
    <t>CNPJ:</t>
  </si>
  <si>
    <t>Código do Plano de Ação do ciclo 1</t>
  </si>
  <si>
    <t>Informações Financeiras</t>
  </si>
  <si>
    <t>Valor recebido no ciclo 1 da política</t>
  </si>
  <si>
    <t>Valor revertido ao estado
 (se houver)</t>
  </si>
  <si>
    <t>Valor devolvido à União via pagamento de GRU 
(se houver)</t>
  </si>
  <si>
    <t>Valor ainda bloqueado judicialmente 
(se houver)</t>
  </si>
  <si>
    <t>Transferiu recursos para outra conta de mesma titularidade ao longo da execução ?</t>
  </si>
  <si>
    <t>Saldo em conta ao final da execução do ciclo 1</t>
  </si>
  <si>
    <t>Valor transferido da conta do ciclo 1 para conta do ciclo 2</t>
  </si>
  <si>
    <t>Resumo das informações das outras abas (preenchimento automático)</t>
  </si>
  <si>
    <t>Panorama geral - ações gerais, cultura viva e operacionalização</t>
  </si>
  <si>
    <t>Valor total</t>
  </si>
  <si>
    <t>Ações gerais</t>
  </si>
  <si>
    <t>Valor total das atividades</t>
  </si>
  <si>
    <t>Quantidade de vagas ofertadas</t>
  </si>
  <si>
    <t>Nº de inscritos</t>
  </si>
  <si>
    <t>Nº de contemplados</t>
  </si>
  <si>
    <t>Nº de atividades com recursos para áreas periféricas e/ou de povos tradicionais.</t>
  </si>
  <si>
    <t>Política Nacional Cultura Viva</t>
  </si>
  <si>
    <t>Valor total dos editais</t>
  </si>
  <si>
    <t>Nº de novos pontos credenciados</t>
  </si>
  <si>
    <t>Número de contemplados</t>
  </si>
  <si>
    <t>Situação:</t>
  </si>
  <si>
    <t>Operacionalização</t>
  </si>
  <si>
    <t xml:space="preserve">Situação: </t>
  </si>
  <si>
    <r>
      <t xml:space="preserve">NOME DA ATIVIDADE 
</t>
    </r>
    <r>
      <rPr>
        <sz val="12"/>
        <color theme="1"/>
        <rFont val="Calibri"/>
        <family val="2"/>
        <scheme val="minor"/>
      </rPr>
      <t>(editais de fomento cultural, aquisição de bens e serviços culturais, contratação de serviços, obras e reformas)</t>
    </r>
  </si>
  <si>
    <t>BREVE DESCRIÇÃO DA ATIVIDADE</t>
  </si>
  <si>
    <r>
      <t xml:space="preserve">FORMA DE EXECUÇÃO
</t>
    </r>
    <r>
      <rPr>
        <i/>
        <sz val="12"/>
        <color theme="1"/>
        <rFont val="Calibri"/>
        <family val="2"/>
        <scheme val="minor"/>
      </rPr>
      <t>(Selecione um dos itens a seguir)</t>
    </r>
  </si>
  <si>
    <t>VALOR TOTAL DA ATIVIDADE</t>
  </si>
  <si>
    <t>QUANTIDADE DE VAGAS OFERTADAS</t>
  </si>
  <si>
    <t>Nº DE INSCRITOS</t>
  </si>
  <si>
    <t>Nº DE CONTEMPLADOS</t>
  </si>
  <si>
    <t>A atividade destina recursos para áreas periféricas e/ou de povos tradicionais?</t>
  </si>
  <si>
    <t>Link da publicação do edital no diário oficial ou extratos das parcerias e contratações</t>
  </si>
  <si>
    <t>Observação</t>
  </si>
  <si>
    <t>TOTAL</t>
  </si>
  <si>
    <r>
      <t xml:space="preserve">GOVERNO FEDERAL
Ministério da Cultura
Política Nacional Aldir Blanc
</t>
    </r>
    <r>
      <rPr>
        <b/>
        <sz val="12"/>
        <color theme="9" tint="-0.499984740745262"/>
        <rFont val="Calibri"/>
        <family val="2"/>
        <scheme val="minor"/>
      </rPr>
      <t>Planilha de Acompanhamento Ciclo 1</t>
    </r>
    <r>
      <rPr>
        <b/>
        <sz val="12"/>
        <color theme="1"/>
        <rFont val="Calibri"/>
        <family val="2"/>
        <scheme val="minor"/>
      </rPr>
      <t>.</t>
    </r>
  </si>
  <si>
    <t>Nome da Atividade preenchida em Ações gerais e Operacionalização</t>
  </si>
  <si>
    <t>Nome do (a) contemplado (a) via fomento ou
contratado via licitação e contrato</t>
  </si>
  <si>
    <t>CPF (anonimizado)</t>
  </si>
  <si>
    <t>CNPJ</t>
  </si>
  <si>
    <t>Nome do Projeto 
(apenas para editais de fomento)</t>
  </si>
  <si>
    <t>Link da Publicação da Lista de Contemplados 
(apenas para editais de fomento)</t>
  </si>
  <si>
    <t>Valor Pago ao contemplado ou contratado</t>
  </si>
  <si>
    <t>TOTAL DE RECURSOS APLICADOS:</t>
  </si>
  <si>
    <t>Forma de execução dos recursos</t>
  </si>
  <si>
    <t>Forma de Execução Operacionalização</t>
  </si>
  <si>
    <t>Editais Cultura Viva</t>
  </si>
  <si>
    <t>Chamamento público - Fomento à execução de ações culturais - Projeto (Decreto 11.453/2023 e Lei 14.903/2024) </t>
  </si>
  <si>
    <t>Termo de Colaboração - Parceria MROSC (Lei 13.019/2014)</t>
  </si>
  <si>
    <t>Sim</t>
  </si>
  <si>
    <t>AC</t>
  </si>
  <si>
    <t>Fomento a projetos continuados de Pontos de Cultura</t>
  </si>
  <si>
    <t>Chamamento público - Apoio a espaços culturais - Projeto (Decreto 11.453/2023 e Lei 14.903/2024) </t>
  </si>
  <si>
    <t>Licitação (Lei 14.133/2021)</t>
  </si>
  <si>
    <t>Não</t>
  </si>
  <si>
    <t>AL</t>
  </si>
  <si>
    <t>Fomento a projetos continuados de Pontões de Cultura</t>
  </si>
  <si>
    <t>Chamamento público - Bolsas Culturais (Decreto 11.453/2023 e Lei 14.903/2024) </t>
  </si>
  <si>
    <t>Inexigibilidade (Lei 14.133/2021)</t>
  </si>
  <si>
    <t>AP</t>
  </si>
  <si>
    <t>Premiação de Pontos e Pontões de Cultura</t>
  </si>
  <si>
    <t>Chamamento público - Premiação Cultural (Decreto 11.453/2023 e Lei 14.903/2024) </t>
  </si>
  <si>
    <t>Credenciamento (Lei 14.133/2021)</t>
  </si>
  <si>
    <t>AM</t>
  </si>
  <si>
    <t>Dispensa (Lei 14.133/2021)</t>
  </si>
  <si>
    <t>BA</t>
  </si>
  <si>
    <t>Termo de Fomento - Parceria MROSC (Lei 13.019/2014) </t>
  </si>
  <si>
    <t>Adesão a ata de registro de preço de outro órgão (Lei 14.133/2021)</t>
  </si>
  <si>
    <t>CE</t>
  </si>
  <si>
    <t>Convênio/descentralização para outro ente público (especifique no campo observação)</t>
  </si>
  <si>
    <t>DF</t>
  </si>
  <si>
    <t>Outras (especifique no campo observação)</t>
  </si>
  <si>
    <t>ES</t>
  </si>
  <si>
    <t>GO</t>
  </si>
  <si>
    <t>MA</t>
  </si>
  <si>
    <t>Adesão à ata de registro de preço de outro órgão (Lei 14.133/2021)</t>
  </si>
  <si>
    <t>MT</t>
  </si>
  <si>
    <t>MS</t>
  </si>
  <si>
    <t>MG</t>
  </si>
  <si>
    <t>PA</t>
  </si>
  <si>
    <t>PB</t>
  </si>
  <si>
    <t>PR</t>
  </si>
  <si>
    <t>Atividades preenchidas em Ações Gerais</t>
  </si>
  <si>
    <t>Atividades preenchidas em Cultura Viva</t>
  </si>
  <si>
    <t>Lista Fixa</t>
  </si>
  <si>
    <t>PE</t>
  </si>
  <si>
    <t>PI</t>
  </si>
  <si>
    <t>RJ</t>
  </si>
  <si>
    <t>RN</t>
  </si>
  <si>
    <t>RS</t>
  </si>
  <si>
    <t>RO</t>
  </si>
  <si>
    <t>RR</t>
  </si>
  <si>
    <t>SC</t>
  </si>
  <si>
    <t>SP</t>
  </si>
  <si>
    <t>SE</t>
  </si>
  <si>
    <t>TO</t>
  </si>
  <si>
    <t>Senha</t>
  </si>
  <si>
    <t>CULTURAFAF2023</t>
  </si>
  <si>
    <t>Original</t>
  </si>
  <si>
    <t>Anonimizado</t>
  </si>
  <si>
    <t>***11111***</t>
  </si>
  <si>
    <t>111.111.111-11</t>
  </si>
  <si>
    <t>***77735***</t>
  </si>
  <si>
    <t>***88809***</t>
  </si>
  <si>
    <t>***99980***</t>
  </si>
  <si>
    <t>***00046***</t>
  </si>
  <si>
    <t>***11110***</t>
  </si>
  <si>
    <t>***22291***</t>
  </si>
  <si>
    <t>***33357***</t>
  </si>
  <si>
    <t>***44421***</t>
  </si>
  <si>
    <t>***55502***</t>
  </si>
  <si>
    <t>***66678***</t>
  </si>
  <si>
    <t>***78909***</t>
  </si>
  <si>
    <t>***32100***</t>
  </si>
  <si>
    <t>***48620***</t>
  </si>
  <si>
    <t>***78910***</t>
  </si>
  <si>
    <t>***25869***</t>
  </si>
  <si>
    <t>***32122***</t>
  </si>
  <si>
    <t>***96303***</t>
  </si>
  <si>
    <t>***74144***</t>
  </si>
  <si>
    <t>***85216***</t>
  </si>
  <si>
    <t>***36940***</t>
  </si>
  <si>
    <t>***889602**</t>
  </si>
  <si>
    <t>***678909**</t>
  </si>
  <si>
    <t>***432100**</t>
  </si>
  <si>
    <t>***233396**</t>
  </si>
  <si>
    <t>***344405**</t>
  </si>
  <si>
    <t>***455574**</t>
  </si>
  <si>
    <t>***566630**</t>
  </si>
  <si>
    <t>***677708**</t>
  </si>
  <si>
    <t>***788887**</t>
  </si>
  <si>
    <t>***899953**</t>
  </si>
  <si>
    <t>***900001**</t>
  </si>
  <si>
    <t>111.444.777-35</t>
  </si>
  <si>
    <t>222.555.888-09</t>
  </si>
  <si>
    <t>333.666.999-80</t>
  </si>
  <si>
    <t>444.777.000-46</t>
  </si>
  <si>
    <t>555.888.111-10</t>
  </si>
  <si>
    <t>666.999.222-91</t>
  </si>
  <si>
    <t>777.000.333-57</t>
  </si>
  <si>
    <t>888.111.444-21</t>
  </si>
  <si>
    <t>999.222.555-02</t>
  </si>
  <si>
    <t>123.456.789-09</t>
  </si>
  <si>
    <t>987.654.321-00</t>
  </si>
  <si>
    <t>159.753.486-20</t>
  </si>
  <si>
    <t>258.456.789-10</t>
  </si>
  <si>
    <t>357.159.258-69</t>
  </si>
  <si>
    <t>654.987.321-22</t>
  </si>
  <si>
    <t>741.852.963-03</t>
  </si>
  <si>
    <t>852.963.741-44</t>
  </si>
  <si>
    <t>963.741.852-16</t>
  </si>
  <si>
    <t>147.258.369-40</t>
  </si>
  <si>
    <t>***111111**</t>
  </si>
  <si>
    <t>***255510**</t>
  </si>
  <si>
    <t>111.222.333-96</t>
  </si>
  <si>
    <t>222.333.444-05</t>
  </si>
  <si>
    <t>333.444.555-74</t>
  </si>
  <si>
    <t>444.555.666-30</t>
  </si>
  <si>
    <t>555.666.777-08</t>
  </si>
  <si>
    <t>666.777.888-87</t>
  </si>
  <si>
    <t>777.888.999-53</t>
  </si>
  <si>
    <t>888.999.000-01</t>
  </si>
  <si>
    <t>***665598**</t>
  </si>
  <si>
    <t>067.718.896-02</t>
  </si>
  <si>
    <t>***889625**</t>
  </si>
  <si>
    <t>JOÃO NEIVA</t>
  </si>
  <si>
    <t>31.776.479/0001-86</t>
  </si>
  <si>
    <t>30882120230005-020486</t>
  </si>
  <si>
    <t>EDITAL DE CHAMAMENTO PÚBLICO 01/2024 - SELEÇÃO DE PROJETOS PARA FIRMAR TERMO DE EXECUÇÃO CULTURAL COM RECURSOS DA POLÍTICA NACIONAL ALDIR BLANC DE FOMENTO À CULTURA - PNAB (LEI Nº 14.399/2022)</t>
  </si>
  <si>
    <t xml:space="preserve">O objeto deste Edital é a seleção de projetos culturais para receberem apoio financeiro 
nas categorias descritas no Anexo I, com o objetivo de incentivar as diversas formas de 
manifestações culturais do Município de João Neiva/ES. </t>
  </si>
  <si>
    <t>https://ioes.dio.es.gov.br/dom/portal/visualizacoes/pdf/10141#/p:128/e:10141?find=PNAB</t>
  </si>
  <si>
    <t>INSTITUTO PRESERVARTE</t>
  </si>
  <si>
    <t>19.490.842 VALTER PEREIRA DO ROSARIO</t>
  </si>
  <si>
    <t>19.490.842/0001-05</t>
  </si>
  <si>
    <t>49.048.091 RICARDO ALIPRANDI RODRIGUES</t>
  </si>
  <si>
    <t>49.048.091/0001-24</t>
  </si>
  <si>
    <t>53.129.937 DEIVISON NEVES FIRMINO</t>
  </si>
  <si>
    <t>53.129.937/0001-28</t>
  </si>
  <si>
    <t>15.286.576 JULIO CESAR VESPER</t>
  </si>
  <si>
    <t>15.286.576/0001-34</t>
  </si>
  <si>
    <t>15.918.158 CREUZA DA SILVA</t>
  </si>
  <si>
    <t>15.918.158/0001-12</t>
  </si>
  <si>
    <t>HAPPY KIDS DIVERSÕES LTDA</t>
  </si>
  <si>
    <t>DÓRIO BISSI JUNIOR</t>
  </si>
  <si>
    <t>46.981.732/0001-00</t>
  </si>
  <si>
    <t>27.228.218/0001-54</t>
  </si>
  <si>
    <t>BIANCA CASTOLDI FURLANI</t>
  </si>
  <si>
    <t>OEDES JOSÉ DE ALMEIDA JUNIOR</t>
  </si>
  <si>
    <t>LUCAS DA SILVA NEVES</t>
  </si>
  <si>
    <t>ANDRÉ COUTINHO DOS SANTOS</t>
  </si>
  <si>
    <t>IZABEL CRISTINA CIRILO SACCANI</t>
  </si>
  <si>
    <t>EDICÉIA MENEZES GASPARINI</t>
  </si>
  <si>
    <t>06.151.516/0001-13</t>
  </si>
  <si>
    <t>19.710.548/0001-53</t>
  </si>
  <si>
    <t>MARIA IZABEL BARRETO DOS SANTOS</t>
  </si>
  <si>
    <t>MARIA DA PENHA DOS SANTOS</t>
  </si>
  <si>
    <t>DIOGO JOÃO DA PIEDADE JUNIOR</t>
  </si>
  <si>
    <t>JOHN LENON DOS SANTOS DE JESUS</t>
  </si>
  <si>
    <t>VALDIVIA DOS SANTOS LOUREIRO</t>
  </si>
  <si>
    <t>JONAS ROBERTO DE AMORIM LIMA</t>
  </si>
  <si>
    <t>HAPPY KIDS APRESENTA: O CIRCO CHEGOU!!</t>
  </si>
  <si>
    <t>EXPOSIÇÃO EDUCAÇÃO TECNOLÓGICA DE LEGO E ROBÓTICA</t>
  </si>
  <si>
    <t>DÓRIO E GABRIEL NA ESTRADA</t>
  </si>
  <si>
    <t>ARTESANATO PRESERVARTE</t>
  </si>
  <si>
    <t>CAPOEIRA PARA TODOS</t>
  </si>
  <si>
    <r>
      <t>FIO A FIO: MEMÓRIAS</t>
    </r>
    <r>
      <rPr>
        <sz val="12"/>
        <color theme="1"/>
        <rFont val="Calibri"/>
        <family val="2"/>
        <scheme val="minor"/>
      </rPr>
      <t xml:space="preserve"> </t>
    </r>
  </si>
  <si>
    <t>FORRÓ COM VEIVE D’LOVE</t>
  </si>
  <si>
    <t>2º WORKSHOP DE LUTERIA JOÃONEIVENSE</t>
  </si>
  <si>
    <t>RECICLAGEM E OUTROS</t>
  </si>
  <si>
    <t xml:space="preserve">ARTESANATO COM AMOR </t>
  </si>
  <si>
    <t xml:space="preserve">MÚSICA NA ESCOLA </t>
  </si>
  <si>
    <t xml:space="preserve">RODA CULTURAL: SAMBA DE JUNIOR ALMEIDA </t>
  </si>
  <si>
    <t>MEMÓRIAS QUE VIVEM!</t>
  </si>
  <si>
    <t>HISTÓRIAS AO SOM</t>
  </si>
  <si>
    <t>ARTE EM MOVIMENTO</t>
  </si>
  <si>
    <t xml:space="preserve">IZ’ARTES </t>
  </si>
  <si>
    <t>OFICINA DE FELTRO</t>
  </si>
  <si>
    <t xml:space="preserve">HISTÓRIA DA MINHA HISTÓRIA </t>
  </si>
  <si>
    <t>JOHN E GABI</t>
  </si>
  <si>
    <t>COMO PRODUZIR UM TUTORIAL DE MODA</t>
  </si>
  <si>
    <t>119.705.067-17</t>
  </si>
  <si>
    <t>156.134.517-29</t>
  </si>
  <si>
    <t>203.318.107-35</t>
  </si>
  <si>
    <t>149.939.187-04</t>
  </si>
  <si>
    <t>020.290.257-98</t>
  </si>
  <si>
    <t>143.177.957-10</t>
  </si>
  <si>
    <t>698.612.772-34</t>
  </si>
  <si>
    <t>800.302.467-68</t>
  </si>
  <si>
    <t>118.535.627-42</t>
  </si>
  <si>
    <t>700.640.976-41</t>
  </si>
  <si>
    <t>488.037.157-20</t>
  </si>
  <si>
    <t>***810735**</t>
  </si>
  <si>
    <t>***562742**</t>
  </si>
  <si>
    <t>***097641**</t>
  </si>
  <si>
    <t>***918704**</t>
  </si>
  <si>
    <t>***246768**</t>
  </si>
  <si>
    <t>***715720**</t>
  </si>
  <si>
    <t>***025798**</t>
  </si>
  <si>
    <t>***506717**</t>
  </si>
  <si>
    <t>***451729**</t>
  </si>
  <si>
    <t>***795710**</t>
  </si>
  <si>
    <t>***277234**</t>
  </si>
  <si>
    <t xml:space="preserve">O edital previa 20 vagas, sendo destinadas 5 para cotas para pessoas negras, 2 para pessoas índigenas e 1 para PCD. </t>
  </si>
  <si>
    <t>https://ioes.dio.es.gov.br/dom/portal/visualizacoes/pdf/10349#/p:120/e:10349?find=JONAS%20ROBERTO%20DE%20AMORIM%20LIMA</t>
  </si>
  <si>
    <t>https://ioes.dio.es.gov.br/dom/portal/visualizacoes/pdf/10277#/p:79/e:10277?find=HAPPY%20KIDS%20DIVERS%C3%95ES%20LTDA</t>
  </si>
  <si>
    <t>https://ioes.dio.es.gov.br/dom/portal/visualizacoes/pdf/10368#/p:90/e:10368?find=D%C3%93RIO%20E%20GABRIEL%20NA%20ESTRADA</t>
  </si>
  <si>
    <t>https://ioes.dio.es.gov.br/dom/portal/visualizacoes/pdf/10259#/p:109/e:10259?find=HIST%C3%93RIA%20DA%20MINHA%20HIST%C3%93RIA</t>
  </si>
  <si>
    <t>https://ioes.dio.es.gov.br/dom/portal/visualizacoes/pdf/10259#/p:108/e:10259?find=HIST%C3%93RIA%20DA%20MINHA%20HIST%C3%93RIA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</si>
</sst>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&quot;R$&quot;\ #,##0.00"/>
    <numFmt numFmtId="166" formatCode="00\.000\.000\/0000\-00"/>
    <numFmt numFmtId="167" formatCode="00000000000000\-000000"/>
    <numFmt numFmtId="169" formatCode="000&quot;.&quot;000&quot;.&quot;000&quot;-&quot;00"/>
  </numFmts>
  <fonts count="2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Aptos"/>
      <family val="2"/>
    </font>
    <font>
      <sz val="12"/>
      <color theme="1"/>
      <name val="Arial Black"/>
    </font>
    <font>
      <sz val="11"/>
      <color theme="1"/>
      <name val="Arial Black"/>
    </font>
    <font>
      <b/>
      <sz val="13"/>
      <color rgb="FFFFFFFF"/>
      <name val="Calibri"/>
      <scheme val="minor"/>
    </font>
    <font>
      <i/>
      <sz val="12"/>
      <color theme="1"/>
      <name val="Calibri"/>
      <family val="2"/>
      <scheme val="minor"/>
    </font>
    <font>
      <b/>
      <sz val="12"/>
      <color rgb="FF000000"/>
      <name val="Calibri"/>
    </font>
    <font>
      <sz val="11"/>
      <color theme="1"/>
      <name val="Calibri"/>
      <family val="2"/>
      <scheme val="minor"/>
    </font>
    <font>
      <b/>
      <sz val="14"/>
      <color theme="9" tint="-0.499984740745262"/>
      <name val="Calibri"/>
      <family val="2"/>
    </font>
    <font>
      <b/>
      <sz val="14"/>
      <color rgb="FF000000"/>
      <name val="Calibri"/>
      <family val="2"/>
    </font>
    <font>
      <b/>
      <sz val="12"/>
      <color theme="9" tint="-0.499984740745262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0"/>
      <name val="Calibri"/>
      <family val="2"/>
      <scheme val="minor"/>
    </font>
    <font>
      <b/>
      <sz val="13"/>
      <color rgb="FFFFFFFF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indexed="81"/>
      <name val="Segoe UI"/>
      <family val="2"/>
    </font>
    <font>
      <sz val="18"/>
      <color theme="0"/>
      <name val="Calibri"/>
      <family val="2"/>
      <scheme val="minor"/>
    </font>
    <font>
      <b/>
      <sz val="14"/>
      <color rgb="FF000000"/>
      <name val="Calibri"/>
    </font>
    <font>
      <sz val="12"/>
      <color rgb="FF00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18663B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82C7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</fills>
  <borders count="3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4" fontId="10" fillId="0" borderId="0" applyFont="0" applyFill="0" applyBorder="0" applyAlignment="0" applyProtection="0"/>
  </cellStyleXfs>
  <cellXfs count="140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0" fillId="0" borderId="1" xfId="0" applyBorder="1" applyProtection="1">
      <protection locked="0"/>
    </xf>
    <xf numFmtId="0" fontId="0" fillId="0" borderId="5" xfId="0" applyBorder="1"/>
    <xf numFmtId="0" fontId="4" fillId="0" borderId="0" xfId="0" applyFont="1" applyAlignment="1">
      <alignment vertical="center"/>
    </xf>
    <xf numFmtId="0" fontId="0" fillId="0" borderId="0" xfId="0" applyAlignment="1">
      <alignment horizontal="center"/>
    </xf>
    <xf numFmtId="0" fontId="0" fillId="0" borderId="2" xfId="0" applyBorder="1" applyProtection="1">
      <protection locked="0"/>
    </xf>
    <xf numFmtId="0" fontId="1" fillId="9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1" fillId="0" borderId="14" xfId="0" applyFont="1" applyBorder="1" applyAlignment="1">
      <alignment vertical="center" wrapText="1"/>
    </xf>
    <xf numFmtId="44" fontId="14" fillId="4" borderId="2" xfId="1" applyFont="1" applyFill="1" applyBorder="1" applyAlignment="1" applyProtection="1">
      <alignment vertical="center" wrapText="1"/>
      <protection locked="0"/>
    </xf>
    <xf numFmtId="44" fontId="14" fillId="4" borderId="2" xfId="1" applyFont="1" applyFill="1" applyBorder="1" applyAlignment="1" applyProtection="1">
      <alignment horizontal="center" vertical="center" wrapText="1"/>
      <protection locked="0"/>
    </xf>
    <xf numFmtId="0" fontId="0" fillId="9" borderId="1" xfId="0" applyFill="1" applyBorder="1" applyProtection="1">
      <protection locked="0"/>
    </xf>
    <xf numFmtId="164" fontId="1" fillId="9" borderId="2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0" fillId="0" borderId="0" xfId="0" applyAlignment="1">
      <alignment vertical="center"/>
    </xf>
    <xf numFmtId="0" fontId="14" fillId="0" borderId="0" xfId="0" applyFont="1"/>
    <xf numFmtId="0" fontId="2" fillId="5" borderId="2" xfId="0" applyFont="1" applyFill="1" applyBorder="1" applyAlignment="1">
      <alignment horizontal="center" vertical="center" wrapText="1"/>
    </xf>
    <xf numFmtId="2" fontId="2" fillId="5" borderId="2" xfId="0" applyNumberFormat="1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2" fillId="13" borderId="2" xfId="0" applyFont="1" applyFill="1" applyBorder="1" applyAlignment="1">
      <alignment horizontal="center" vertical="center" wrapText="1"/>
    </xf>
    <xf numFmtId="0" fontId="0" fillId="14" borderId="0" xfId="0" applyFill="1"/>
    <xf numFmtId="44" fontId="0" fillId="14" borderId="0" xfId="1" applyFont="1" applyFill="1" applyBorder="1" applyAlignment="1" applyProtection="1"/>
    <xf numFmtId="0" fontId="0" fillId="0" borderId="3" xfId="0" applyBorder="1"/>
    <xf numFmtId="0" fontId="2" fillId="5" borderId="2" xfId="0" applyFont="1" applyFill="1" applyBorder="1" applyAlignment="1">
      <alignment horizontal="center" vertical="center"/>
    </xf>
    <xf numFmtId="0" fontId="1" fillId="0" borderId="8" xfId="0" applyFont="1" applyBorder="1"/>
    <xf numFmtId="0" fontId="1" fillId="0" borderId="1" xfId="0" applyFont="1" applyBorder="1"/>
    <xf numFmtId="164" fontId="6" fillId="5" borderId="3" xfId="0" applyNumberFormat="1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0" borderId="1" xfId="0" applyFont="1" applyBorder="1"/>
    <xf numFmtId="164" fontId="0" fillId="0" borderId="0" xfId="0" applyNumberFormat="1"/>
    <xf numFmtId="2" fontId="0" fillId="0" borderId="0" xfId="0" applyNumberFormat="1"/>
    <xf numFmtId="44" fontId="19" fillId="14" borderId="2" xfId="1" applyFont="1" applyFill="1" applyBorder="1" applyAlignment="1" applyProtection="1">
      <alignment horizontal="center"/>
    </xf>
    <xf numFmtId="1" fontId="19" fillId="14" borderId="2" xfId="0" applyNumberFormat="1" applyFont="1" applyFill="1" applyBorder="1" applyAlignment="1">
      <alignment horizontal="center"/>
    </xf>
    <xf numFmtId="0" fontId="2" fillId="13" borderId="0" xfId="0" applyFont="1" applyFill="1" applyAlignment="1">
      <alignment vertical="center" wrapText="1"/>
    </xf>
    <xf numFmtId="0" fontId="3" fillId="10" borderId="22" xfId="0" applyFont="1" applyFill="1" applyBorder="1" applyAlignment="1">
      <alignment vertical="center"/>
    </xf>
    <xf numFmtId="0" fontId="3" fillId="10" borderId="20" xfId="0" applyFont="1" applyFill="1" applyBorder="1" applyAlignment="1">
      <alignment vertical="center"/>
    </xf>
    <xf numFmtId="0" fontId="14" fillId="0" borderId="2" xfId="0" applyFont="1" applyBorder="1" applyAlignment="1" applyProtection="1">
      <alignment horizontal="center" vertical="center"/>
      <protection locked="0"/>
    </xf>
    <xf numFmtId="0" fontId="3" fillId="9" borderId="2" xfId="0" applyFont="1" applyFill="1" applyBorder="1" applyAlignment="1">
      <alignment horizontal="center" vertical="center"/>
    </xf>
    <xf numFmtId="0" fontId="14" fillId="4" borderId="2" xfId="0" applyFont="1" applyFill="1" applyBorder="1" applyAlignment="1" applyProtection="1">
      <alignment horizontal="center" vertical="center"/>
      <protection locked="0"/>
    </xf>
    <xf numFmtId="0" fontId="2" fillId="9" borderId="2" xfId="0" applyFont="1" applyFill="1" applyBorder="1" applyAlignment="1">
      <alignment horizontal="center" vertical="center" wrapText="1"/>
    </xf>
    <xf numFmtId="0" fontId="0" fillId="0" borderId="9" xfId="0" applyBorder="1" applyAlignment="1" applyProtection="1">
      <alignment horizontal="center"/>
      <protection locked="0"/>
    </xf>
    <xf numFmtId="0" fontId="1" fillId="9" borderId="20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 wrapText="1"/>
      <protection locked="0"/>
    </xf>
    <xf numFmtId="0" fontId="0" fillId="0" borderId="16" xfId="0" applyBorder="1" applyAlignment="1" applyProtection="1">
      <alignment horizontal="left" vertical="center" wrapText="1"/>
      <protection locked="0"/>
    </xf>
    <xf numFmtId="0" fontId="0" fillId="0" borderId="17" xfId="0" applyBorder="1" applyAlignment="1" applyProtection="1">
      <alignment horizontal="left" vertical="center" wrapText="1"/>
      <protection locked="0"/>
    </xf>
    <xf numFmtId="164" fontId="0" fillId="0" borderId="5" xfId="0" applyNumberFormat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3" xfId="0" applyBorder="1" applyAlignment="1" applyProtection="1">
      <alignment horizontal="left" vertical="center" wrapText="1"/>
      <protection locked="0"/>
    </xf>
    <xf numFmtId="166" fontId="0" fillId="0" borderId="20" xfId="0" applyNumberFormat="1" applyBorder="1" applyAlignment="1" applyProtection="1">
      <alignment horizontal="left" vertical="center" wrapText="1"/>
      <protection locked="0"/>
    </xf>
    <xf numFmtId="0" fontId="0" fillId="0" borderId="20" xfId="0" applyBorder="1" applyAlignment="1" applyProtection="1">
      <alignment horizontal="left" vertical="center" wrapText="1"/>
      <protection locked="0"/>
    </xf>
    <xf numFmtId="164" fontId="0" fillId="0" borderId="2" xfId="0" applyNumberForma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0" fillId="0" borderId="6" xfId="0" applyBorder="1" applyAlignment="1" applyProtection="1">
      <alignment horizontal="left" vertical="center" wrapText="1"/>
      <protection locked="0"/>
    </xf>
    <xf numFmtId="0" fontId="0" fillId="0" borderId="4" xfId="0" applyBorder="1" applyAlignment="1" applyProtection="1">
      <alignment horizontal="left" vertical="center" wrapText="1"/>
      <protection locked="0"/>
    </xf>
    <xf numFmtId="0" fontId="0" fillId="0" borderId="9" xfId="0" applyBorder="1" applyAlignment="1" applyProtection="1">
      <alignment horizontal="left" wrapText="1"/>
      <protection locked="0"/>
    </xf>
    <xf numFmtId="0" fontId="2" fillId="15" borderId="2" xfId="0" applyFont="1" applyFill="1" applyBorder="1" applyAlignment="1">
      <alignment horizontal="center" vertical="center" wrapText="1"/>
    </xf>
    <xf numFmtId="0" fontId="2" fillId="5" borderId="13" xfId="0" applyFont="1" applyFill="1" applyBorder="1" applyAlignment="1">
      <alignment horizontal="center" vertical="center" wrapText="1"/>
    </xf>
    <xf numFmtId="0" fontId="0" fillId="0" borderId="9" xfId="0" applyBorder="1" applyProtection="1">
      <protection locked="0"/>
    </xf>
    <xf numFmtId="0" fontId="6" fillId="5" borderId="9" xfId="0" applyFont="1" applyFill="1" applyBorder="1" applyAlignment="1">
      <alignment horizontal="center" vertical="center"/>
    </xf>
    <xf numFmtId="0" fontId="6" fillId="0" borderId="3" xfId="0" applyFont="1" applyBorder="1"/>
    <xf numFmtId="0" fontId="0" fillId="0" borderId="2" xfId="0" applyBorder="1" applyAlignment="1" applyProtection="1">
      <alignment horizontal="left" wrapText="1"/>
      <protection locked="0"/>
    </xf>
    <xf numFmtId="0" fontId="6" fillId="5" borderId="2" xfId="0" applyFont="1" applyFill="1" applyBorder="1"/>
    <xf numFmtId="0" fontId="1" fillId="9" borderId="22" xfId="0" applyFont="1" applyFill="1" applyBorder="1" applyAlignment="1" applyProtection="1">
      <alignment horizontal="center" vertical="center"/>
      <protection locked="0"/>
    </xf>
    <xf numFmtId="0" fontId="0" fillId="0" borderId="24" xfId="0" applyBorder="1" applyAlignment="1">
      <alignment vertical="center"/>
    </xf>
    <xf numFmtId="0" fontId="0" fillId="0" borderId="25" xfId="0" applyBorder="1" applyAlignment="1">
      <alignment vertical="center"/>
    </xf>
    <xf numFmtId="0" fontId="16" fillId="2" borderId="26" xfId="0" applyFont="1" applyFill="1" applyBorder="1" applyAlignment="1">
      <alignment vertical="center" wrapText="1"/>
    </xf>
    <xf numFmtId="0" fontId="7" fillId="2" borderId="0" xfId="0" applyFont="1" applyFill="1" applyAlignment="1">
      <alignment vertical="center" wrapText="1"/>
    </xf>
    <xf numFmtId="0" fontId="7" fillId="2" borderId="10" xfId="0" applyFont="1" applyFill="1" applyBorder="1" applyAlignment="1">
      <alignment vertical="center" wrapText="1"/>
    </xf>
    <xf numFmtId="0" fontId="5" fillId="5" borderId="18" xfId="0" applyFont="1" applyFill="1" applyBorder="1" applyAlignment="1">
      <alignment horizontal="center" vertical="center"/>
    </xf>
    <xf numFmtId="0" fontId="5" fillId="5" borderId="28" xfId="0" applyFont="1" applyFill="1" applyBorder="1" applyAlignment="1">
      <alignment vertical="center"/>
    </xf>
    <xf numFmtId="0" fontId="2" fillId="0" borderId="0" xfId="0" applyFont="1" applyAlignment="1">
      <alignment vertical="center" wrapText="1"/>
    </xf>
    <xf numFmtId="0" fontId="17" fillId="8" borderId="15" xfId="0" applyFont="1" applyFill="1" applyBorder="1" applyAlignment="1">
      <alignment vertical="center"/>
    </xf>
    <xf numFmtId="0" fontId="17" fillId="8" borderId="7" xfId="0" applyFont="1" applyFill="1" applyBorder="1" applyAlignment="1">
      <alignment vertical="center"/>
    </xf>
    <xf numFmtId="0" fontId="17" fillId="8" borderId="8" xfId="0" applyFont="1" applyFill="1" applyBorder="1" applyAlignment="1">
      <alignment vertical="center"/>
    </xf>
    <xf numFmtId="0" fontId="1" fillId="9" borderId="21" xfId="0" applyFont="1" applyFill="1" applyBorder="1" applyAlignment="1" applyProtection="1">
      <alignment vertical="center"/>
      <protection locked="0"/>
    </xf>
    <xf numFmtId="0" fontId="1" fillId="9" borderId="22" xfId="0" applyFont="1" applyFill="1" applyBorder="1" applyAlignment="1" applyProtection="1">
      <alignment vertical="center"/>
      <protection locked="0"/>
    </xf>
    <xf numFmtId="0" fontId="1" fillId="9" borderId="20" xfId="0" applyFont="1" applyFill="1" applyBorder="1" applyAlignment="1" applyProtection="1">
      <alignment vertical="center"/>
      <protection locked="0"/>
    </xf>
    <xf numFmtId="169" fontId="0" fillId="0" borderId="2" xfId="0" applyNumberFormat="1" applyBorder="1" applyAlignment="1" applyProtection="1">
      <alignment horizontal="center" vertical="center" wrapText="1"/>
      <protection locked="0"/>
    </xf>
    <xf numFmtId="169" fontId="0" fillId="0" borderId="20" xfId="0" applyNumberFormat="1" applyBorder="1" applyAlignment="1" applyProtection="1">
      <alignment horizontal="center" vertical="center" wrapText="1"/>
      <protection locked="0"/>
    </xf>
    <xf numFmtId="0" fontId="0" fillId="0" borderId="5" xfId="0" applyBorder="1" applyAlignment="1">
      <alignment horizontal="center"/>
    </xf>
    <xf numFmtId="0" fontId="0" fillId="0" borderId="3" xfId="0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3" xfId="0" applyBorder="1" applyProtection="1">
      <protection locked="0"/>
    </xf>
    <xf numFmtId="0" fontId="1" fillId="9" borderId="3" xfId="0" applyFont="1" applyFill="1" applyBorder="1" applyAlignment="1">
      <alignment horizontal="center" vertical="center" wrapText="1"/>
    </xf>
    <xf numFmtId="0" fontId="17" fillId="8" borderId="0" xfId="0" applyFont="1" applyFill="1" applyAlignment="1">
      <alignment horizontal="center" vertical="center"/>
    </xf>
    <xf numFmtId="0" fontId="1" fillId="9" borderId="2" xfId="0" applyFont="1" applyFill="1" applyBorder="1" applyAlignment="1">
      <alignment horizontal="center" vertical="top" wrapText="1"/>
    </xf>
    <xf numFmtId="164" fontId="0" fillId="0" borderId="4" xfId="0" applyNumberFormat="1" applyBorder="1" applyAlignment="1" applyProtection="1">
      <alignment horizontal="center" vertical="center" wrapText="1"/>
      <protection locked="0"/>
    </xf>
    <xf numFmtId="1" fontId="0" fillId="0" borderId="4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 applyProtection="1">
      <alignment horizontal="center" wrapText="1"/>
      <protection locked="0"/>
    </xf>
    <xf numFmtId="1" fontId="0" fillId="0" borderId="1" xfId="0" applyNumberFormat="1" applyBorder="1" applyAlignment="1" applyProtection="1">
      <alignment horizontal="center" wrapText="1"/>
      <protection locked="0"/>
    </xf>
    <xf numFmtId="164" fontId="0" fillId="0" borderId="1" xfId="0" applyNumberFormat="1" applyBorder="1" applyAlignment="1" applyProtection="1">
      <alignment horizontal="center"/>
      <protection locked="0"/>
    </xf>
    <xf numFmtId="1" fontId="0" fillId="0" borderId="1" xfId="0" applyNumberFormat="1" applyBorder="1" applyAlignment="1" applyProtection="1">
      <alignment horizontal="center"/>
      <protection locked="0"/>
    </xf>
    <xf numFmtId="0" fontId="0" fillId="3" borderId="0" xfId="0" applyFill="1"/>
    <xf numFmtId="0" fontId="0" fillId="15" borderId="0" xfId="0" applyFill="1"/>
    <xf numFmtId="0" fontId="0" fillId="3" borderId="0" xfId="0" applyFill="1" applyAlignment="1">
      <alignment horizontal="left"/>
    </xf>
    <xf numFmtId="0" fontId="0" fillId="3" borderId="0" xfId="0" applyFill="1" applyAlignment="1">
      <alignment horizontal="center"/>
    </xf>
    <xf numFmtId="0" fontId="0" fillId="9" borderId="0" xfId="0" applyFill="1"/>
    <xf numFmtId="0" fontId="1" fillId="9" borderId="9" xfId="0" applyFont="1" applyFill="1" applyBorder="1" applyAlignment="1">
      <alignment vertical="center" wrapText="1"/>
    </xf>
    <xf numFmtId="8" fontId="14" fillId="4" borderId="2" xfId="1" applyNumberFormat="1" applyFont="1" applyFill="1" applyBorder="1" applyAlignment="1" applyProtection="1">
      <alignment vertical="center" wrapText="1"/>
      <protection locked="0"/>
    </xf>
    <xf numFmtId="8" fontId="14" fillId="4" borderId="2" xfId="1" applyNumberFormat="1" applyFont="1" applyFill="1" applyBorder="1" applyAlignment="1" applyProtection="1">
      <alignment horizontal="center" vertical="center"/>
      <protection locked="0"/>
    </xf>
    <xf numFmtId="166" fontId="19" fillId="0" borderId="17" xfId="0" applyNumberFormat="1" applyFont="1" applyBorder="1" applyAlignment="1" applyProtection="1">
      <alignment horizontal="left" vertical="center" wrapText="1"/>
      <protection locked="0"/>
    </xf>
    <xf numFmtId="166" fontId="23" fillId="0" borderId="20" xfId="0" applyNumberFormat="1" applyFont="1" applyBorder="1" applyAlignment="1" applyProtection="1">
      <alignment horizontal="left" vertical="center" wrapText="1"/>
      <protection locked="0"/>
    </xf>
    <xf numFmtId="166" fontId="19" fillId="0" borderId="20" xfId="0" applyNumberFormat="1" applyFont="1" applyBorder="1" applyAlignment="1" applyProtection="1">
      <alignment horizontal="left" vertical="center" wrapText="1"/>
      <protection locked="0"/>
    </xf>
    <xf numFmtId="0" fontId="23" fillId="0" borderId="20" xfId="0" applyFont="1" applyBorder="1" applyAlignment="1" applyProtection="1">
      <alignment horizontal="left" vertical="center" wrapText="1"/>
      <protection locked="0"/>
    </xf>
    <xf numFmtId="8" fontId="0" fillId="0" borderId="2" xfId="0" applyNumberFormat="1" applyBorder="1" applyAlignment="1" applyProtection="1">
      <alignment horizontal="left" vertical="center" wrapText="1"/>
      <protection locked="0"/>
    </xf>
    <xf numFmtId="0" fontId="15" fillId="11" borderId="2" xfId="0" applyFont="1" applyFill="1" applyBorder="1" applyAlignment="1">
      <alignment horizontal="center"/>
    </xf>
    <xf numFmtId="0" fontId="21" fillId="11" borderId="2" xfId="0" applyFont="1" applyFill="1" applyBorder="1" applyAlignment="1">
      <alignment horizontal="center"/>
    </xf>
    <xf numFmtId="0" fontId="22" fillId="0" borderId="23" xfId="0" applyFont="1" applyBorder="1" applyAlignment="1">
      <alignment horizontal="left" vertical="center" wrapText="1"/>
    </xf>
    <xf numFmtId="0" fontId="12" fillId="0" borderId="24" xfId="0" applyFont="1" applyBorder="1" applyAlignment="1">
      <alignment horizontal="left" vertical="center" wrapText="1"/>
    </xf>
    <xf numFmtId="0" fontId="12" fillId="0" borderId="25" xfId="0" applyFont="1" applyBorder="1" applyAlignment="1">
      <alignment horizontal="left" vertical="center" wrapText="1"/>
    </xf>
    <xf numFmtId="0" fontId="3" fillId="9" borderId="2" xfId="0" applyFont="1" applyFill="1" applyBorder="1" applyAlignment="1">
      <alignment horizontal="center" vertical="center" wrapText="1"/>
    </xf>
    <xf numFmtId="167" fontId="14" fillId="4" borderId="2" xfId="0" applyNumberFormat="1" applyFont="1" applyFill="1" applyBorder="1" applyAlignment="1" applyProtection="1">
      <alignment horizontal="center" vertical="center"/>
      <protection locked="0"/>
    </xf>
    <xf numFmtId="49" fontId="14" fillId="4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9" borderId="2" xfId="0" applyFont="1" applyFill="1" applyBorder="1" applyAlignment="1">
      <alignment horizontal="center" vertical="center"/>
    </xf>
    <xf numFmtId="166" fontId="14" fillId="4" borderId="2" xfId="0" applyNumberFormat="1" applyFont="1" applyFill="1" applyBorder="1" applyAlignment="1" applyProtection="1">
      <alignment horizontal="center" vertical="center"/>
      <protection locked="0"/>
    </xf>
    <xf numFmtId="0" fontId="3" fillId="12" borderId="2" xfId="0" applyFont="1" applyFill="1" applyBorder="1" applyAlignment="1">
      <alignment horizontal="center" vertical="center" wrapText="1"/>
    </xf>
    <xf numFmtId="44" fontId="19" fillId="14" borderId="2" xfId="1" applyFont="1" applyFill="1" applyBorder="1" applyAlignment="1" applyProtection="1">
      <alignment horizontal="center"/>
    </xf>
    <xf numFmtId="0" fontId="3" fillId="5" borderId="2" xfId="0" applyFont="1" applyFill="1" applyBorder="1" applyAlignment="1">
      <alignment horizontal="center" vertical="center" wrapText="1"/>
    </xf>
    <xf numFmtId="0" fontId="2" fillId="14" borderId="2" xfId="0" applyFont="1" applyFill="1" applyBorder="1" applyAlignment="1">
      <alignment horizontal="center" vertical="center"/>
    </xf>
    <xf numFmtId="0" fontId="2" fillId="13" borderId="5" xfId="0" applyFont="1" applyFill="1" applyBorder="1" applyAlignment="1">
      <alignment horizontal="center" vertical="center" wrapText="1"/>
    </xf>
    <xf numFmtId="0" fontId="3" fillId="10" borderId="22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 wrapText="1"/>
    </xf>
    <xf numFmtId="1" fontId="19" fillId="14" borderId="2" xfId="0" applyNumberFormat="1" applyFont="1" applyFill="1" applyBorder="1" applyAlignment="1">
      <alignment horizontal="center"/>
    </xf>
    <xf numFmtId="0" fontId="18" fillId="7" borderId="26" xfId="0" applyFont="1" applyFill="1" applyBorder="1" applyAlignment="1">
      <alignment horizontal="center" vertical="center"/>
    </xf>
    <xf numFmtId="0" fontId="18" fillId="7" borderId="0" xfId="0" applyFont="1" applyFill="1" applyAlignment="1">
      <alignment horizontal="center" vertical="center"/>
    </xf>
    <xf numFmtId="0" fontId="1" fillId="6" borderId="2" xfId="0" applyFont="1" applyFill="1" applyBorder="1" applyAlignment="1">
      <alignment horizontal="center" vertical="center" wrapText="1"/>
    </xf>
    <xf numFmtId="0" fontId="2" fillId="14" borderId="2" xfId="0" applyFont="1" applyFill="1" applyBorder="1" applyAlignment="1">
      <alignment horizontal="center"/>
    </xf>
    <xf numFmtId="44" fontId="19" fillId="14" borderId="27" xfId="1" applyFont="1" applyFill="1" applyBorder="1" applyAlignment="1" applyProtection="1">
      <alignment horizontal="center"/>
    </xf>
    <xf numFmtId="0" fontId="0" fillId="0" borderId="18" xfId="0" applyBorder="1" applyAlignment="1" applyProtection="1">
      <alignment horizontal="left" vertical="center" wrapText="1"/>
      <protection locked="0"/>
    </xf>
    <xf numFmtId="0" fontId="0" fillId="0" borderId="19" xfId="0" applyBorder="1" applyAlignment="1" applyProtection="1">
      <alignment horizontal="left" vertical="center" wrapText="1"/>
      <protection locked="0"/>
    </xf>
    <xf numFmtId="0" fontId="2" fillId="0" borderId="1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0" fillId="0" borderId="12" xfId="0" applyBorder="1" applyAlignment="1">
      <alignment horizontal="center"/>
    </xf>
    <xf numFmtId="0" fontId="1" fillId="9" borderId="9" xfId="0" applyFont="1" applyFill="1" applyBorder="1" applyAlignment="1">
      <alignment horizontal="center" vertical="center" wrapText="1"/>
    </xf>
    <xf numFmtId="0" fontId="1" fillId="9" borderId="29" xfId="0" applyFont="1" applyFill="1" applyBorder="1" applyAlignment="1">
      <alignment horizontal="center" vertical="center"/>
    </xf>
    <xf numFmtId="0" fontId="0" fillId="0" borderId="28" xfId="0" applyBorder="1" applyAlignment="1" applyProtection="1">
      <alignment horizontal="left" vertical="center" wrapText="1"/>
      <protection locked="0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FCFB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1653540</xdr:colOff>
      <xdr:row>1</xdr:row>
      <xdr:rowOff>106680</xdr:rowOff>
    </xdr:from>
    <xdr:to>
      <xdr:col>6</xdr:col>
      <xdr:colOff>1470660</xdr:colOff>
      <xdr:row>1</xdr:row>
      <xdr:rowOff>935303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9DB7A91A-9222-E7E2-F4B3-8C7038C24C01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833" t="5822" r="2179" b="10887"/>
        <a:stretch/>
      </xdr:blipFill>
      <xdr:spPr bwMode="auto">
        <a:xfrm>
          <a:off x="7322820" y="198120"/>
          <a:ext cx="5394960" cy="8286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1805940</xdr:colOff>
      <xdr:row>0</xdr:row>
      <xdr:rowOff>91440</xdr:rowOff>
    </xdr:from>
    <xdr:to>
      <xdr:col>3</xdr:col>
      <xdr:colOff>1226820</xdr:colOff>
      <xdr:row>0</xdr:row>
      <xdr:rowOff>920063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xmlns="" id="{56B37B3A-FA51-45CA-BE54-7A3648892DAC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833" t="5822" r="2179" b="10887"/>
        <a:stretch/>
      </xdr:blipFill>
      <xdr:spPr bwMode="auto">
        <a:xfrm>
          <a:off x="8671560" y="91440"/>
          <a:ext cx="5394960" cy="8286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161925</xdr:colOff>
      <xdr:row>2</xdr:row>
      <xdr:rowOff>209551</xdr:rowOff>
    </xdr:from>
    <xdr:to>
      <xdr:col>3</xdr:col>
      <xdr:colOff>1533525</xdr:colOff>
      <xdr:row>2</xdr:row>
      <xdr:rowOff>457201</xdr:rowOff>
    </xdr:to>
    <xdr:sp macro="[0]!AnonimizarGeral" textlink="">
      <xdr:nvSpPr>
        <xdr:cNvPr id="2" name="Retângulo 1">
          <a:extLst>
            <a:ext uri="{FF2B5EF4-FFF2-40B4-BE49-F238E27FC236}">
              <a16:creationId xmlns:a16="http://schemas.microsoft.com/office/drawing/2014/main" xmlns="" id="{9805E156-A409-BDB1-D733-91977536DF82}"/>
            </a:ext>
          </a:extLst>
        </xdr:cNvPr>
        <xdr:cNvSpPr/>
      </xdr:nvSpPr>
      <xdr:spPr>
        <a:xfrm>
          <a:off x="7448550" y="1514476"/>
          <a:ext cx="1371600" cy="24765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100"/>
            <a:t>       Anonimizar</a:t>
          </a:r>
        </a:p>
      </xdr:txBody>
    </xdr:sp>
    <xdr:clientData/>
  </xdr:twoCellAnchor>
  <xdr:twoCellAnchor editAs="oneCell">
    <xdr:from>
      <xdr:col>3</xdr:col>
      <xdr:colOff>1562100</xdr:colOff>
      <xdr:row>0</xdr:row>
      <xdr:rowOff>45720</xdr:rowOff>
    </xdr:from>
    <xdr:to>
      <xdr:col>6</xdr:col>
      <xdr:colOff>998220</xdr:colOff>
      <xdr:row>0</xdr:row>
      <xdr:rowOff>874343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xmlns="" id="{13EB0D58-8280-44FD-8CE3-68CB9B28FE5C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833" t="5822" r="2179" b="10887"/>
        <a:stretch/>
      </xdr:blipFill>
      <xdr:spPr bwMode="auto">
        <a:xfrm>
          <a:off x="8694420" y="45720"/>
          <a:ext cx="5394960" cy="8286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219075</xdr:colOff>
      <xdr:row>1</xdr:row>
      <xdr:rowOff>19050</xdr:rowOff>
    </xdr:from>
    <xdr:to>
      <xdr:col>16</xdr:col>
      <xdr:colOff>123825</xdr:colOff>
      <xdr:row>9</xdr:row>
      <xdr:rowOff>66675</xdr:rowOff>
    </xdr:to>
    <xdr:sp macro="" textlink="">
      <xdr:nvSpPr>
        <xdr:cNvPr id="2" name="Retângulo 1">
          <a:extLst>
            <a:ext uri="{FF2B5EF4-FFF2-40B4-BE49-F238E27FC236}">
              <a16:creationId xmlns:a16="http://schemas.microsoft.com/office/drawing/2014/main" xmlns="" id="{503A7716-BD23-5D31-A72F-00E824C0B741}"/>
            </a:ext>
          </a:extLst>
        </xdr:cNvPr>
        <xdr:cNvSpPr/>
      </xdr:nvSpPr>
      <xdr:spPr>
        <a:xfrm>
          <a:off x="13020675" y="209550"/>
          <a:ext cx="4171950" cy="22098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1600" b="1"/>
            <a:t>	</a:t>
          </a:r>
          <a:r>
            <a:rPr lang="pt-BR" sz="2400" b="1"/>
            <a:t>Desanonimizar</a:t>
          </a:r>
          <a:r>
            <a:rPr lang="pt-BR" sz="2400" b="1" baseline="0"/>
            <a:t> CPFs</a:t>
          </a:r>
          <a:endParaRPr lang="pt-BR" sz="2400" b="1"/>
        </a:p>
      </xdr:txBody>
    </xdr:sp>
    <xdr:clientData/>
  </xdr:twoCellAnchor>
  <xdr:twoCellAnchor>
    <xdr:from>
      <xdr:col>10</xdr:col>
      <xdr:colOff>247651</xdr:colOff>
      <xdr:row>4</xdr:row>
      <xdr:rowOff>57151</xdr:rowOff>
    </xdr:from>
    <xdr:to>
      <xdr:col>15</xdr:col>
      <xdr:colOff>190501</xdr:colOff>
      <xdr:row>6</xdr:row>
      <xdr:rowOff>57151</xdr:rowOff>
    </xdr:to>
    <xdr:sp macro="[0]!DesanonimizarPNCV" textlink="">
      <xdr:nvSpPr>
        <xdr:cNvPr id="4" name="Retângulo 3">
          <a:extLst>
            <a:ext uri="{FF2B5EF4-FFF2-40B4-BE49-F238E27FC236}">
              <a16:creationId xmlns:a16="http://schemas.microsoft.com/office/drawing/2014/main" xmlns="" id="{955B65E2-3388-C357-35C2-9870339B4569}"/>
            </a:ext>
          </a:extLst>
        </xdr:cNvPr>
        <xdr:cNvSpPr/>
      </xdr:nvSpPr>
      <xdr:spPr>
        <a:xfrm>
          <a:off x="13658851" y="1409701"/>
          <a:ext cx="2990850" cy="40005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pt-BR" sz="1800" b="1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rPr>
            <a:t>Lista de Contemplados PNCV</a:t>
          </a:r>
        </a:p>
      </xdr:txBody>
    </xdr:sp>
    <xdr:clientData/>
  </xdr:twoCellAnchor>
  <xdr:twoCellAnchor>
    <xdr:from>
      <xdr:col>10</xdr:col>
      <xdr:colOff>247650</xdr:colOff>
      <xdr:row>1</xdr:row>
      <xdr:rowOff>628651</xdr:rowOff>
    </xdr:from>
    <xdr:to>
      <xdr:col>15</xdr:col>
      <xdr:colOff>190500</xdr:colOff>
      <xdr:row>3</xdr:row>
      <xdr:rowOff>57150</xdr:rowOff>
    </xdr:to>
    <xdr:sp macro="[0]!DesanonimizarGeral" textlink="">
      <xdr:nvSpPr>
        <xdr:cNvPr id="5" name="Retângulo 4">
          <a:extLst>
            <a:ext uri="{FF2B5EF4-FFF2-40B4-BE49-F238E27FC236}">
              <a16:creationId xmlns:a16="http://schemas.microsoft.com/office/drawing/2014/main" xmlns="" id="{55B679DA-6CDF-ACA8-2C83-89E94B6504E3}"/>
            </a:ext>
          </a:extLst>
        </xdr:cNvPr>
        <xdr:cNvSpPr/>
      </xdr:nvSpPr>
      <xdr:spPr>
        <a:xfrm>
          <a:off x="13658850" y="819151"/>
          <a:ext cx="2990850" cy="390524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pt-BR" sz="1800" b="1">
              <a:solidFill>
                <a:schemeClr val="accent1"/>
              </a:solidFill>
            </a:rPr>
            <a:t>Lista</a:t>
          </a:r>
          <a:r>
            <a:rPr lang="pt-BR" sz="1800" b="1" baseline="0">
              <a:solidFill>
                <a:schemeClr val="accent1"/>
              </a:solidFill>
            </a:rPr>
            <a:t> de Contemplados Geral</a:t>
          </a:r>
          <a:endParaRPr lang="pt-BR" sz="1800" b="1">
            <a:solidFill>
              <a:schemeClr val="accent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4">
    <tabColor theme="4" tint="-0.249977111117893"/>
  </sheetPr>
  <dimension ref="A1:L30"/>
  <sheetViews>
    <sheetView topLeftCell="A7" workbookViewId="0">
      <selection activeCell="C29" sqref="C29:D29"/>
    </sheetView>
  </sheetViews>
  <sheetFormatPr defaultColWidth="8.85546875" defaultRowHeight="15"/>
  <cols>
    <col min="1" max="1" width="24.42578125" customWidth="1"/>
    <col min="2" max="2" width="30.140625" customWidth="1"/>
    <col min="3" max="3" width="28.140625" customWidth="1"/>
    <col min="4" max="4" width="24.85546875" customWidth="1"/>
    <col min="5" max="5" width="27.28515625" customWidth="1"/>
    <col min="6" max="6" width="29.140625" customWidth="1"/>
    <col min="7" max="7" width="22.5703125" customWidth="1"/>
  </cols>
  <sheetData>
    <row r="1" spans="1:12" ht="7.15" customHeight="1" thickBot="1"/>
    <row r="2" spans="1:12" ht="81.599999999999994" customHeight="1" thickBot="1">
      <c r="A2" s="111" t="s">
        <v>0</v>
      </c>
      <c r="B2" s="112"/>
      <c r="C2" s="112"/>
      <c r="D2" s="112"/>
      <c r="E2" s="112"/>
      <c r="F2" s="112"/>
      <c r="G2" s="113"/>
    </row>
    <row r="3" spans="1:12" ht="5.45" customHeight="1">
      <c r="A3" s="17"/>
      <c r="B3" s="17"/>
      <c r="C3" s="17"/>
      <c r="D3" s="18"/>
      <c r="E3" s="18"/>
      <c r="F3" s="18"/>
      <c r="G3" s="18"/>
      <c r="H3" s="18"/>
      <c r="I3" s="18"/>
      <c r="J3" s="18"/>
      <c r="L3" s="18"/>
    </row>
    <row r="4" spans="1:12" ht="21">
      <c r="A4" s="109" t="s">
        <v>1</v>
      </c>
      <c r="B4" s="109"/>
      <c r="C4" s="109"/>
      <c r="D4" s="109"/>
      <c r="E4" s="109"/>
      <c r="F4" s="109"/>
      <c r="G4" s="109"/>
    </row>
    <row r="5" spans="1:12" ht="31.15" customHeight="1">
      <c r="A5" s="114" t="s">
        <v>2</v>
      </c>
      <c r="B5" s="114"/>
      <c r="C5" s="41" t="s">
        <v>3</v>
      </c>
      <c r="D5" s="117" t="s">
        <v>4</v>
      </c>
      <c r="E5" s="117"/>
      <c r="F5" s="114" t="s">
        <v>5</v>
      </c>
      <c r="G5" s="114"/>
    </row>
    <row r="6" spans="1:12" ht="48" customHeight="1">
      <c r="A6" s="116" t="s">
        <v>171</v>
      </c>
      <c r="B6" s="116"/>
      <c r="C6" s="42" t="s">
        <v>78</v>
      </c>
      <c r="D6" s="118" t="s">
        <v>172</v>
      </c>
      <c r="E6" s="118"/>
      <c r="F6" s="115" t="s">
        <v>173</v>
      </c>
      <c r="G6" s="115"/>
    </row>
    <row r="7" spans="1:12" ht="13.9" customHeight="1">
      <c r="A7" s="19"/>
      <c r="B7" s="19"/>
      <c r="C7" s="19"/>
      <c r="D7" s="19"/>
      <c r="E7" s="19"/>
      <c r="F7" s="19"/>
    </row>
    <row r="8" spans="1:12" ht="23.25">
      <c r="A8" s="110" t="s">
        <v>6</v>
      </c>
      <c r="B8" s="110"/>
      <c r="C8" s="110"/>
      <c r="D8" s="110"/>
      <c r="E8" s="110"/>
      <c r="F8" s="110"/>
      <c r="G8" s="110"/>
    </row>
    <row r="9" spans="1:12" ht="63">
      <c r="A9" s="43" t="s">
        <v>7</v>
      </c>
      <c r="B9" s="43" t="s">
        <v>8</v>
      </c>
      <c r="C9" s="43" t="s">
        <v>9</v>
      </c>
      <c r="D9" s="43" t="s">
        <v>10</v>
      </c>
      <c r="E9" s="43" t="s">
        <v>11</v>
      </c>
      <c r="F9" s="59" t="s">
        <v>12</v>
      </c>
      <c r="G9" s="59" t="s">
        <v>13</v>
      </c>
    </row>
    <row r="10" spans="1:12" ht="49.15" customHeight="1">
      <c r="A10" s="102">
        <v>131665.79</v>
      </c>
      <c r="B10" s="13"/>
      <c r="C10" s="14"/>
      <c r="D10" s="13"/>
      <c r="E10" s="40"/>
      <c r="F10" s="102">
        <v>10707.94</v>
      </c>
      <c r="G10" s="103">
        <v>10707.94</v>
      </c>
    </row>
    <row r="12" spans="1:12" ht="21">
      <c r="A12" s="109" t="s">
        <v>14</v>
      </c>
      <c r="B12" s="109"/>
      <c r="C12" s="109"/>
      <c r="D12" s="109"/>
      <c r="E12" s="109"/>
      <c r="F12" s="109"/>
      <c r="G12" s="109"/>
    </row>
    <row r="14" spans="1:12" ht="18" customHeight="1">
      <c r="A14" s="119" t="s">
        <v>15</v>
      </c>
      <c r="B14" s="119"/>
      <c r="C14" s="119"/>
      <c r="D14" s="119"/>
      <c r="E14" s="119"/>
      <c r="F14" s="119"/>
      <c r="G14" s="119"/>
    </row>
    <row r="15" spans="1:12" ht="14.45" customHeight="1">
      <c r="C15" s="119" t="s">
        <v>16</v>
      </c>
      <c r="D15" s="119"/>
      <c r="E15" s="119"/>
    </row>
    <row r="16" spans="1:12" ht="15.75">
      <c r="C16" s="120" t="e">
        <f>SUM(A20+A24+C29)</f>
        <v>#REF!</v>
      </c>
      <c r="D16" s="120"/>
      <c r="E16" s="120"/>
    </row>
    <row r="18" spans="1:7" ht="18.75">
      <c r="A18" s="121" t="s">
        <v>17</v>
      </c>
      <c r="B18" s="121"/>
      <c r="C18" s="121"/>
      <c r="D18" s="121"/>
      <c r="E18" s="121"/>
      <c r="F18" s="121"/>
      <c r="G18" s="121"/>
    </row>
    <row r="19" spans="1:7" ht="31.15" customHeight="1">
      <c r="A19" s="20" t="s">
        <v>18</v>
      </c>
      <c r="B19" s="20" t="s">
        <v>19</v>
      </c>
      <c r="C19" s="21" t="s">
        <v>20</v>
      </c>
      <c r="D19" s="20" t="s">
        <v>21</v>
      </c>
      <c r="E19" s="125" t="s">
        <v>22</v>
      </c>
      <c r="F19" s="125"/>
      <c r="G19" s="125"/>
    </row>
    <row r="20" spans="1:7" ht="15.75">
      <c r="A20" s="35">
        <f>'Ações gerais'!D204</f>
        <v>136960</v>
      </c>
      <c r="B20" s="36">
        <f>'Ações gerais'!E204</f>
        <v>20</v>
      </c>
      <c r="C20" s="36">
        <f>'Ações gerais'!F204</f>
        <v>31</v>
      </c>
      <c r="D20" s="36">
        <f>'Ações gerais'!G204</f>
        <v>20</v>
      </c>
      <c r="E20" s="126">
        <f>COUNTIF('Ações gerais'!H4:H203,"Sim")</f>
        <v>1</v>
      </c>
      <c r="F20" s="126"/>
      <c r="G20" s="126"/>
    </row>
    <row r="22" spans="1:7" ht="18.75">
      <c r="A22" s="127" t="s">
        <v>23</v>
      </c>
      <c r="B22" s="128"/>
      <c r="C22" s="128"/>
      <c r="D22" s="128"/>
      <c r="E22" s="128"/>
      <c r="F22" s="128"/>
      <c r="G22" s="128"/>
    </row>
    <row r="23" spans="1:7" ht="43.15" customHeight="1">
      <c r="A23" s="22" t="s">
        <v>24</v>
      </c>
      <c r="B23" s="22" t="s">
        <v>19</v>
      </c>
      <c r="C23" s="22" t="s">
        <v>20</v>
      </c>
      <c r="D23" s="22" t="s">
        <v>25</v>
      </c>
      <c r="E23" s="22" t="s">
        <v>26</v>
      </c>
      <c r="F23" s="129" t="s">
        <v>22</v>
      </c>
      <c r="G23" s="129"/>
    </row>
    <row r="24" spans="1:7" ht="14.45" customHeight="1">
      <c r="A24" s="35" t="e">
        <f>#REF!</f>
        <v>#REF!</v>
      </c>
      <c r="B24" s="36" t="e">
        <f>#REF!</f>
        <v>#REF!</v>
      </c>
      <c r="C24" s="36" t="e">
        <f>#REF!</f>
        <v>#REF!</v>
      </c>
      <c r="D24" s="36" t="e">
        <f>#REF!</f>
        <v>#REF!</v>
      </c>
      <c r="E24" s="36" t="e">
        <f>#REF!</f>
        <v>#REF!</v>
      </c>
      <c r="F24" s="126" t="e">
        <f>COUNTIF(#REF!,"Sim")</f>
        <v>#REF!</v>
      </c>
      <c r="G24" s="126"/>
    </row>
    <row r="25" spans="1:7" ht="15.75">
      <c r="A25" s="22" t="s">
        <v>27</v>
      </c>
      <c r="B25" s="130" t="str">
        <f>IF(A10="","",IF(A10&gt;=360000,IF(A24&gt;=0.25*A10,"A soma dos editais lançados corresponde ao valor obrigatório da PNCV.","Atenção! A soma dos valores dos editais não corresponde ao valor mínimo obrigatório para PNCV."),""))</f>
        <v/>
      </c>
      <c r="C25" s="130"/>
      <c r="D25" s="130"/>
      <c r="E25" s="130"/>
      <c r="F25" s="130"/>
      <c r="G25" s="130"/>
    </row>
    <row r="27" spans="1:7" ht="18.75">
      <c r="A27" s="38"/>
      <c r="B27" s="38"/>
      <c r="C27" s="124" t="s">
        <v>28</v>
      </c>
      <c r="D27" s="124"/>
      <c r="E27" s="38"/>
      <c r="F27" s="38"/>
      <c r="G27" s="39"/>
    </row>
    <row r="28" spans="1:7" ht="15.75">
      <c r="A28" s="37"/>
      <c r="B28" s="37"/>
      <c r="C28" s="123" t="s">
        <v>16</v>
      </c>
      <c r="D28" s="123"/>
      <c r="E28" s="37"/>
      <c r="F28" s="37"/>
      <c r="G28" s="37"/>
    </row>
    <row r="29" spans="1:7" ht="15.75">
      <c r="A29" s="24"/>
      <c r="B29" s="25"/>
      <c r="C29" s="131" t="e">
        <f>#REF!</f>
        <v>#REF!</v>
      </c>
      <c r="D29" s="131"/>
      <c r="E29" s="25"/>
      <c r="F29" s="25"/>
      <c r="G29" s="25"/>
    </row>
    <row r="30" spans="1:7" ht="15.75">
      <c r="A30" s="23" t="s">
        <v>29</v>
      </c>
      <c r="B30" s="122" t="e">
        <f>IF(OR(A10="",C29=0),"",IF(OR(0.05*A10&lt;C29,C29&gt;6000000), "Atenção! A soma dos valores não corresponde ao valor máximo permitido para operacionalização.", "O município observou o percentual estabelecido na legislação para operacionalização."))</f>
        <v>#REF!</v>
      </c>
      <c r="C30" s="122"/>
      <c r="D30" s="122"/>
      <c r="E30" s="122"/>
      <c r="F30" s="122"/>
      <c r="G30" s="122"/>
    </row>
  </sheetData>
  <sheetProtection algorithmName="SHA-512" hashValue="YdJELOd/ri7Pd3F6tzkmcc4srL1jPl74WZkBKpBqbDpCo6efZWazOB+Zje+f0eCfCx8CM6zIsI6nHIuDEZQhpw==" saltValue="Bg9ZryFnw0YVvYIUC2Jy3w==" spinCount="100000" sheet="1" formatRows="0" insertRows="0" deleteRows="0" pivotTables="0"/>
  <mergeCells count="24">
    <mergeCell ref="B30:G30"/>
    <mergeCell ref="C28:D28"/>
    <mergeCell ref="C27:D27"/>
    <mergeCell ref="E19:G19"/>
    <mergeCell ref="E20:G20"/>
    <mergeCell ref="A22:G22"/>
    <mergeCell ref="F23:G23"/>
    <mergeCell ref="F24:G24"/>
    <mergeCell ref="B25:G25"/>
    <mergeCell ref="C29:D29"/>
    <mergeCell ref="A12:G12"/>
    <mergeCell ref="A14:G14"/>
    <mergeCell ref="C15:E15"/>
    <mergeCell ref="C16:E16"/>
    <mergeCell ref="A18:G18"/>
    <mergeCell ref="A4:G4"/>
    <mergeCell ref="A8:G8"/>
    <mergeCell ref="A2:G2"/>
    <mergeCell ref="F5:G5"/>
    <mergeCell ref="F6:G6"/>
    <mergeCell ref="A5:B5"/>
    <mergeCell ref="A6:B6"/>
    <mergeCell ref="D5:E5"/>
    <mergeCell ref="D6:E6"/>
  </mergeCells>
  <pageMargins left="0.511811024" right="0.511811024" top="0.78740157499999996" bottom="0.78740157499999996" header="0.31496062000000002" footer="0.31496062000000002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Dados!$C$2:$C$3</xm:f>
          </x14:formula1>
          <xm:sqref>E10</xm:sqref>
        </x14:dataValidation>
        <x14:dataValidation type="list" allowBlank="1" showInputMessage="1" showErrorMessage="1">
          <x14:formula1>
            <xm:f>Dados!$D$2:$D$28</xm:f>
          </x14:formula1>
          <xm:sqref>C6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">
    <tabColor rgb="FFFFFF00"/>
  </sheetPr>
  <dimension ref="A1:Q204"/>
  <sheetViews>
    <sheetView zoomScaleNormal="100" workbookViewId="0">
      <pane ySplit="3" topLeftCell="A4" activePane="bottomLeft" state="frozen"/>
      <selection pane="bottomLeft" activeCell="J4" sqref="J4"/>
    </sheetView>
  </sheetViews>
  <sheetFormatPr defaultColWidth="0" defaultRowHeight="0" customHeight="1" zeroHeight="1" outlineLevelRow="2"/>
  <cols>
    <col min="1" max="1" width="56.7109375" customWidth="1"/>
    <col min="2" max="2" width="43.42578125" customWidth="1"/>
    <col min="3" max="3" width="87.140625" customWidth="1"/>
    <col min="4" max="4" width="36.85546875" style="33" customWidth="1"/>
    <col min="5" max="5" width="17" customWidth="1"/>
    <col min="6" max="6" width="15.7109375" style="34" customWidth="1"/>
    <col min="7" max="7" width="21.7109375" customWidth="1"/>
    <col min="8" max="8" width="24.42578125" customWidth="1"/>
    <col min="9" max="9" width="47.42578125" customWidth="1"/>
    <col min="10" max="10" width="29.85546875" customWidth="1"/>
    <col min="11" max="11" width="0" hidden="1" customWidth="1"/>
    <col min="12" max="12" width="9.140625" hidden="1" customWidth="1"/>
    <col min="13" max="17" width="0" hidden="1" customWidth="1"/>
    <col min="18" max="16384" width="9.140625" hidden="1"/>
  </cols>
  <sheetData>
    <row r="1" spans="1:12" ht="80.45" customHeight="1" thickBot="1">
      <c r="A1" s="111" t="s">
        <v>0</v>
      </c>
      <c r="B1" s="112"/>
      <c r="C1" s="112"/>
      <c r="D1" s="112"/>
      <c r="E1" s="67"/>
      <c r="F1" s="67"/>
      <c r="G1" s="67"/>
      <c r="H1" s="67"/>
      <c r="I1" s="67"/>
      <c r="J1" s="68"/>
    </row>
    <row r="2" spans="1:12" s="2" customFormat="1" ht="24" customHeight="1" thickBot="1">
      <c r="A2" s="69" t="str">
        <f>CONCATENATE("AÇÕES GERAIS - LISTA DE ATIVIDADES - ",UPPER(Informações!A6)," - ",Informações!C6," ",IF(Informações!D6="","",CONCATENATE("- CNPJ ",Informações!D6)))</f>
        <v>AÇÕES GERAIS - LISTA DE ATIVIDADES - JOÃO NEIVA - ES - CNPJ 31.776.479/0001-86</v>
      </c>
      <c r="B2" s="70"/>
      <c r="C2" s="70"/>
      <c r="D2" s="70"/>
      <c r="E2" s="70"/>
      <c r="F2" s="70"/>
      <c r="G2" s="70"/>
      <c r="H2" s="70"/>
      <c r="I2" s="70"/>
      <c r="J2" s="70"/>
      <c r="K2" s="71"/>
      <c r="L2" s="26"/>
    </row>
    <row r="3" spans="1:12" s="29" customFormat="1" ht="63" customHeight="1">
      <c r="A3" s="20" t="s">
        <v>30</v>
      </c>
      <c r="B3" s="27" t="s">
        <v>31</v>
      </c>
      <c r="C3" s="20" t="s">
        <v>32</v>
      </c>
      <c r="D3" s="20" t="s">
        <v>33</v>
      </c>
      <c r="E3" s="20" t="s">
        <v>34</v>
      </c>
      <c r="F3" s="21" t="s">
        <v>35</v>
      </c>
      <c r="G3" s="20" t="s">
        <v>36</v>
      </c>
      <c r="H3" s="20" t="s">
        <v>37</v>
      </c>
      <c r="I3" s="60" t="s">
        <v>38</v>
      </c>
      <c r="J3" s="20" t="s">
        <v>39</v>
      </c>
      <c r="K3" s="28"/>
    </row>
    <row r="4" spans="1:12" s="85" customFormat="1" ht="90">
      <c r="A4" s="56" t="s">
        <v>174</v>
      </c>
      <c r="B4" s="57" t="s">
        <v>175</v>
      </c>
      <c r="C4" s="57" t="s">
        <v>53</v>
      </c>
      <c r="D4" s="90">
        <v>136960</v>
      </c>
      <c r="E4" s="91">
        <v>20</v>
      </c>
      <c r="F4" s="91">
        <v>31</v>
      </c>
      <c r="G4" s="91">
        <v>20</v>
      </c>
      <c r="H4" s="57" t="s">
        <v>55</v>
      </c>
      <c r="I4" s="56" t="s">
        <v>176</v>
      </c>
      <c r="J4" s="55" t="s">
        <v>248</v>
      </c>
      <c r="K4" s="84"/>
    </row>
    <row r="5" spans="1:12" s="4" customFormat="1" ht="15">
      <c r="A5" s="58"/>
      <c r="B5" s="46"/>
      <c r="C5" s="46"/>
      <c r="D5" s="92"/>
      <c r="E5" s="93"/>
      <c r="F5" s="93"/>
      <c r="G5" s="93"/>
      <c r="H5" s="46"/>
      <c r="I5" s="58"/>
      <c r="J5" s="64"/>
      <c r="K5" s="86"/>
    </row>
    <row r="6" spans="1:12" s="4" customFormat="1" ht="15">
      <c r="A6" s="58"/>
      <c r="B6" s="46"/>
      <c r="C6" s="46"/>
      <c r="D6" s="92"/>
      <c r="E6" s="93"/>
      <c r="F6" s="93"/>
      <c r="G6" s="93"/>
      <c r="H6" s="46"/>
      <c r="I6" s="58"/>
      <c r="J6" s="64"/>
      <c r="K6" s="86"/>
    </row>
    <row r="7" spans="1:12" s="4" customFormat="1" ht="15">
      <c r="A7" s="58"/>
      <c r="B7" s="46"/>
      <c r="C7" s="46"/>
      <c r="D7" s="92"/>
      <c r="E7" s="93"/>
      <c r="F7" s="93"/>
      <c r="G7" s="93"/>
      <c r="H7" s="46"/>
      <c r="I7" s="58"/>
      <c r="J7" s="64"/>
      <c r="K7" s="86"/>
    </row>
    <row r="8" spans="1:12" s="4" customFormat="1" ht="15">
      <c r="A8" s="58"/>
      <c r="B8" s="46"/>
      <c r="C8" s="46"/>
      <c r="D8" s="92"/>
      <c r="E8" s="93"/>
      <c r="F8" s="93"/>
      <c r="G8" s="93"/>
      <c r="H8" s="46"/>
      <c r="I8" s="58"/>
      <c r="J8" s="64"/>
      <c r="K8" s="86"/>
    </row>
    <row r="9" spans="1:12" s="4" customFormat="1" ht="15">
      <c r="A9" s="58"/>
      <c r="B9" s="46"/>
      <c r="C9" s="46"/>
      <c r="D9" s="92"/>
      <c r="E9" s="93"/>
      <c r="F9" s="93"/>
      <c r="G9" s="93"/>
      <c r="H9" s="46"/>
      <c r="I9" s="58"/>
      <c r="J9" s="64"/>
      <c r="K9" s="86"/>
    </row>
    <row r="10" spans="1:12" s="4" customFormat="1" ht="15">
      <c r="A10" s="58"/>
      <c r="B10" s="46"/>
      <c r="C10" s="46"/>
      <c r="D10" s="92"/>
      <c r="E10" s="93"/>
      <c r="F10" s="93"/>
      <c r="G10" s="93"/>
      <c r="H10" s="46"/>
      <c r="I10" s="58"/>
      <c r="J10" s="64"/>
      <c r="K10" s="86"/>
    </row>
    <row r="11" spans="1:12" s="4" customFormat="1" ht="15">
      <c r="A11" s="58"/>
      <c r="B11" s="46"/>
      <c r="C11" s="46"/>
      <c r="D11" s="92"/>
      <c r="E11" s="93"/>
      <c r="F11" s="93"/>
      <c r="G11" s="93"/>
      <c r="H11" s="46"/>
      <c r="I11" s="58"/>
      <c r="J11" s="64"/>
      <c r="K11" s="86"/>
    </row>
    <row r="12" spans="1:12" s="4" customFormat="1" ht="15">
      <c r="A12" s="58"/>
      <c r="B12" s="46"/>
      <c r="C12" s="46"/>
      <c r="D12" s="92"/>
      <c r="E12" s="93"/>
      <c r="F12" s="93"/>
      <c r="G12" s="93"/>
      <c r="H12" s="46"/>
      <c r="I12" s="58"/>
      <c r="J12" s="64"/>
      <c r="K12" s="86"/>
    </row>
    <row r="13" spans="1:12" s="4" customFormat="1" ht="15">
      <c r="A13" s="58"/>
      <c r="B13" s="46"/>
      <c r="C13" s="46"/>
      <c r="D13" s="92"/>
      <c r="E13" s="93"/>
      <c r="F13" s="93"/>
      <c r="G13" s="93"/>
      <c r="H13" s="46"/>
      <c r="I13" s="58"/>
      <c r="J13" s="64"/>
      <c r="K13" s="86"/>
    </row>
    <row r="14" spans="1:12" s="4" customFormat="1" ht="15" outlineLevel="2">
      <c r="A14" s="58"/>
      <c r="B14" s="46"/>
      <c r="C14" s="46"/>
      <c r="D14" s="92"/>
      <c r="E14" s="93"/>
      <c r="F14" s="93"/>
      <c r="G14" s="93"/>
      <c r="H14" s="46"/>
      <c r="I14" s="58"/>
      <c r="J14" s="64"/>
      <c r="K14" s="86"/>
    </row>
    <row r="15" spans="1:12" s="4" customFormat="1" ht="15" outlineLevel="2">
      <c r="A15" s="58"/>
      <c r="B15" s="46"/>
      <c r="C15" s="46"/>
      <c r="D15" s="92"/>
      <c r="E15" s="93"/>
      <c r="F15" s="93"/>
      <c r="G15" s="93"/>
      <c r="H15" s="46"/>
      <c r="I15" s="58"/>
      <c r="J15" s="64"/>
      <c r="K15" s="86"/>
    </row>
    <row r="16" spans="1:12" s="4" customFormat="1" ht="15" outlineLevel="2">
      <c r="A16" s="58"/>
      <c r="B16" s="46"/>
      <c r="C16" s="46"/>
      <c r="D16" s="92"/>
      <c r="E16" s="93"/>
      <c r="F16" s="93"/>
      <c r="G16" s="93"/>
      <c r="H16" s="46"/>
      <c r="I16" s="58"/>
      <c r="J16" s="64"/>
      <c r="K16" s="86"/>
    </row>
    <row r="17" spans="1:11" s="4" customFormat="1" ht="15" outlineLevel="2">
      <c r="A17" s="58"/>
      <c r="B17" s="46"/>
      <c r="C17" s="46"/>
      <c r="D17" s="92"/>
      <c r="E17" s="93"/>
      <c r="F17" s="93"/>
      <c r="G17" s="93"/>
      <c r="H17" s="46"/>
      <c r="I17" s="58"/>
      <c r="J17" s="64"/>
      <c r="K17" s="86"/>
    </row>
    <row r="18" spans="1:11" s="4" customFormat="1" ht="15" outlineLevel="2">
      <c r="A18" s="58"/>
      <c r="B18" s="46"/>
      <c r="C18" s="46"/>
      <c r="D18" s="92"/>
      <c r="E18" s="93"/>
      <c r="F18" s="93"/>
      <c r="G18" s="93"/>
      <c r="H18" s="46"/>
      <c r="I18" s="58"/>
      <c r="J18" s="64"/>
      <c r="K18" s="86"/>
    </row>
    <row r="19" spans="1:11" s="4" customFormat="1" ht="15" outlineLevel="2">
      <c r="A19" s="58"/>
      <c r="B19" s="46"/>
      <c r="C19" s="46"/>
      <c r="D19" s="92"/>
      <c r="E19" s="93"/>
      <c r="F19" s="93"/>
      <c r="G19" s="93"/>
      <c r="H19" s="46"/>
      <c r="I19" s="58"/>
      <c r="J19" s="64"/>
      <c r="K19" s="86"/>
    </row>
    <row r="20" spans="1:11" s="4" customFormat="1" ht="15" outlineLevel="2">
      <c r="A20" s="58"/>
      <c r="B20" s="46"/>
      <c r="C20" s="46"/>
      <c r="D20" s="92"/>
      <c r="E20" s="93"/>
      <c r="F20" s="93"/>
      <c r="G20" s="93"/>
      <c r="H20" s="46"/>
      <c r="I20" s="58"/>
      <c r="J20" s="64"/>
      <c r="K20" s="86"/>
    </row>
    <row r="21" spans="1:11" s="4" customFormat="1" ht="15" outlineLevel="2">
      <c r="A21" s="58"/>
      <c r="B21" s="46"/>
      <c r="C21" s="46"/>
      <c r="D21" s="92"/>
      <c r="E21" s="93"/>
      <c r="F21" s="93"/>
      <c r="G21" s="93"/>
      <c r="H21" s="46"/>
      <c r="I21" s="58"/>
      <c r="J21" s="64"/>
      <c r="K21" s="86"/>
    </row>
    <row r="22" spans="1:11" s="4" customFormat="1" ht="15" outlineLevel="2">
      <c r="A22" s="58"/>
      <c r="B22" s="46"/>
      <c r="C22" s="46"/>
      <c r="D22" s="92"/>
      <c r="E22" s="93"/>
      <c r="F22" s="93"/>
      <c r="G22" s="93"/>
      <c r="H22" s="46"/>
      <c r="I22" s="58"/>
      <c r="J22" s="64"/>
      <c r="K22" s="86"/>
    </row>
    <row r="23" spans="1:11" s="4" customFormat="1" ht="15" outlineLevel="2">
      <c r="A23" s="58"/>
      <c r="B23" s="46"/>
      <c r="C23" s="46"/>
      <c r="D23" s="92"/>
      <c r="E23" s="93"/>
      <c r="F23" s="93"/>
      <c r="G23" s="93"/>
      <c r="H23" s="46"/>
      <c r="I23" s="58"/>
      <c r="J23" s="64"/>
      <c r="K23" s="86"/>
    </row>
    <row r="24" spans="1:11" s="4" customFormat="1" ht="15" outlineLevel="1">
      <c r="A24" s="58"/>
      <c r="B24" s="46"/>
      <c r="C24" s="46"/>
      <c r="D24" s="92"/>
      <c r="E24" s="93"/>
      <c r="F24" s="93"/>
      <c r="G24" s="93"/>
      <c r="H24" s="46"/>
      <c r="I24" s="58"/>
      <c r="J24" s="64"/>
      <c r="K24" s="86"/>
    </row>
    <row r="25" spans="1:11" s="4" customFormat="1" ht="15" outlineLevel="2">
      <c r="A25" s="58"/>
      <c r="B25" s="46"/>
      <c r="C25" s="46"/>
      <c r="D25" s="92"/>
      <c r="E25" s="93"/>
      <c r="F25" s="93"/>
      <c r="G25" s="93"/>
      <c r="H25" s="46"/>
      <c r="I25" s="58"/>
      <c r="J25" s="64"/>
      <c r="K25" s="86"/>
    </row>
    <row r="26" spans="1:11" s="4" customFormat="1" ht="15" outlineLevel="2">
      <c r="A26" s="58"/>
      <c r="B26" s="46"/>
      <c r="C26" s="46"/>
      <c r="D26" s="92"/>
      <c r="E26" s="93"/>
      <c r="F26" s="93"/>
      <c r="G26" s="93"/>
      <c r="H26" s="46"/>
      <c r="I26" s="58"/>
      <c r="J26" s="64"/>
      <c r="K26" s="86"/>
    </row>
    <row r="27" spans="1:11" s="4" customFormat="1" ht="15" outlineLevel="2">
      <c r="A27" s="58"/>
      <c r="B27" s="46"/>
      <c r="C27" s="46"/>
      <c r="D27" s="92"/>
      <c r="E27" s="93"/>
      <c r="F27" s="93"/>
      <c r="G27" s="93"/>
      <c r="H27" s="46"/>
      <c r="I27" s="58"/>
      <c r="J27" s="64"/>
      <c r="K27" s="86"/>
    </row>
    <row r="28" spans="1:11" s="4" customFormat="1" ht="15" outlineLevel="2">
      <c r="A28" s="58"/>
      <c r="B28" s="46"/>
      <c r="C28" s="46"/>
      <c r="D28" s="92"/>
      <c r="E28" s="93"/>
      <c r="F28" s="93"/>
      <c r="G28" s="93"/>
      <c r="H28" s="46"/>
      <c r="I28" s="58"/>
      <c r="J28" s="64"/>
      <c r="K28" s="86"/>
    </row>
    <row r="29" spans="1:11" s="4" customFormat="1" ht="15" customHeight="1" outlineLevel="2">
      <c r="A29" s="58"/>
      <c r="B29" s="46"/>
      <c r="C29" s="46"/>
      <c r="D29" s="92"/>
      <c r="E29" s="93"/>
      <c r="F29" s="93"/>
      <c r="G29" s="93"/>
      <c r="H29" s="46"/>
      <c r="I29" s="58"/>
      <c r="J29" s="64"/>
      <c r="K29" s="86"/>
    </row>
    <row r="30" spans="1:11" s="4" customFormat="1" ht="15" customHeight="1" outlineLevel="2">
      <c r="A30" s="58"/>
      <c r="B30" s="46"/>
      <c r="C30" s="46"/>
      <c r="D30" s="92"/>
      <c r="E30" s="93"/>
      <c r="F30" s="93"/>
      <c r="G30" s="93"/>
      <c r="H30" s="46"/>
      <c r="I30" s="58"/>
      <c r="J30" s="64"/>
      <c r="K30" s="86"/>
    </row>
    <row r="31" spans="1:11" s="4" customFormat="1" ht="15" customHeight="1" outlineLevel="2">
      <c r="A31" s="58"/>
      <c r="B31" s="46"/>
      <c r="C31" s="46"/>
      <c r="D31" s="92"/>
      <c r="E31" s="93"/>
      <c r="F31" s="93"/>
      <c r="G31" s="93"/>
      <c r="H31" s="46"/>
      <c r="I31" s="58"/>
      <c r="J31" s="64"/>
      <c r="K31" s="86"/>
    </row>
    <row r="32" spans="1:11" s="4" customFormat="1" ht="15" customHeight="1" outlineLevel="2">
      <c r="A32" s="58"/>
      <c r="B32" s="46"/>
      <c r="C32" s="46"/>
      <c r="D32" s="92"/>
      <c r="E32" s="93"/>
      <c r="F32" s="93"/>
      <c r="G32" s="93"/>
      <c r="H32" s="46"/>
      <c r="I32" s="58"/>
      <c r="J32" s="64"/>
      <c r="K32" s="86"/>
    </row>
    <row r="33" spans="1:11" s="4" customFormat="1" ht="15" customHeight="1" outlineLevel="2">
      <c r="A33" s="58"/>
      <c r="B33" s="46"/>
      <c r="C33" s="46"/>
      <c r="D33" s="92"/>
      <c r="E33" s="93"/>
      <c r="F33" s="93"/>
      <c r="G33" s="93"/>
      <c r="H33" s="46"/>
      <c r="I33" s="58"/>
      <c r="J33" s="64"/>
      <c r="K33" s="86"/>
    </row>
    <row r="34" spans="1:11" s="4" customFormat="1" ht="15" customHeight="1" outlineLevel="1">
      <c r="A34" s="58"/>
      <c r="B34" s="46"/>
      <c r="C34" s="46"/>
      <c r="D34" s="92"/>
      <c r="E34" s="93"/>
      <c r="F34" s="93"/>
      <c r="G34" s="93"/>
      <c r="H34" s="46"/>
      <c r="I34" s="58"/>
      <c r="J34" s="64"/>
      <c r="K34" s="86"/>
    </row>
    <row r="35" spans="1:11" s="4" customFormat="1" ht="15" customHeight="1" outlineLevel="2">
      <c r="A35" s="58"/>
      <c r="B35" s="46"/>
      <c r="C35" s="46"/>
      <c r="D35" s="92"/>
      <c r="E35" s="93"/>
      <c r="F35" s="93"/>
      <c r="G35" s="93"/>
      <c r="H35" s="46"/>
      <c r="I35" s="58"/>
      <c r="J35" s="64"/>
      <c r="K35" s="86"/>
    </row>
    <row r="36" spans="1:11" s="4" customFormat="1" ht="15" customHeight="1" outlineLevel="2">
      <c r="A36" s="58"/>
      <c r="B36" s="46"/>
      <c r="C36" s="46"/>
      <c r="D36" s="92"/>
      <c r="E36" s="93"/>
      <c r="F36" s="93"/>
      <c r="G36" s="93"/>
      <c r="H36" s="46"/>
      <c r="I36" s="58"/>
      <c r="J36" s="64"/>
      <c r="K36" s="86"/>
    </row>
    <row r="37" spans="1:11" s="4" customFormat="1" ht="15" customHeight="1" outlineLevel="2">
      <c r="A37" s="58"/>
      <c r="B37" s="46"/>
      <c r="C37" s="46"/>
      <c r="D37" s="92"/>
      <c r="E37" s="93"/>
      <c r="F37" s="93"/>
      <c r="G37" s="93"/>
      <c r="H37" s="46"/>
      <c r="I37" s="58"/>
      <c r="J37" s="64"/>
      <c r="K37" s="86"/>
    </row>
    <row r="38" spans="1:11" s="4" customFormat="1" ht="15" customHeight="1" outlineLevel="2">
      <c r="A38" s="58"/>
      <c r="B38" s="46"/>
      <c r="C38" s="46"/>
      <c r="D38" s="92"/>
      <c r="E38" s="93"/>
      <c r="F38" s="93"/>
      <c r="G38" s="93"/>
      <c r="H38" s="46"/>
      <c r="I38" s="58"/>
      <c r="J38" s="64"/>
      <c r="K38" s="86"/>
    </row>
    <row r="39" spans="1:11" s="4" customFormat="1" ht="15" customHeight="1" outlineLevel="2">
      <c r="A39" s="58"/>
      <c r="B39" s="46"/>
      <c r="C39" s="46"/>
      <c r="D39" s="92"/>
      <c r="E39" s="93"/>
      <c r="F39" s="93"/>
      <c r="G39" s="93"/>
      <c r="H39" s="46"/>
      <c r="I39" s="58"/>
      <c r="J39" s="64"/>
      <c r="K39" s="86"/>
    </row>
    <row r="40" spans="1:11" s="4" customFormat="1" ht="15" customHeight="1" outlineLevel="2">
      <c r="A40" s="58"/>
      <c r="B40" s="46"/>
      <c r="C40" s="46"/>
      <c r="D40" s="92"/>
      <c r="E40" s="93"/>
      <c r="F40" s="93"/>
      <c r="G40" s="93"/>
      <c r="H40" s="46"/>
      <c r="I40" s="58"/>
      <c r="J40" s="64"/>
      <c r="K40" s="86"/>
    </row>
    <row r="41" spans="1:11" s="4" customFormat="1" ht="15" customHeight="1" outlineLevel="2">
      <c r="A41" s="58"/>
      <c r="B41" s="46"/>
      <c r="C41" s="46"/>
      <c r="D41" s="92"/>
      <c r="E41" s="93"/>
      <c r="F41" s="93"/>
      <c r="G41" s="93"/>
      <c r="H41" s="46"/>
      <c r="I41" s="58"/>
      <c r="J41" s="64"/>
      <c r="K41" s="86"/>
    </row>
    <row r="42" spans="1:11" s="4" customFormat="1" ht="15" customHeight="1" outlineLevel="2">
      <c r="A42" s="58"/>
      <c r="B42" s="46"/>
      <c r="C42" s="46"/>
      <c r="D42" s="92"/>
      <c r="E42" s="93"/>
      <c r="F42" s="93"/>
      <c r="G42" s="93"/>
      <c r="H42" s="46"/>
      <c r="I42" s="58"/>
      <c r="J42" s="64"/>
      <c r="K42" s="86"/>
    </row>
    <row r="43" spans="1:11" s="4" customFormat="1" ht="15" customHeight="1" outlineLevel="2">
      <c r="A43" s="58"/>
      <c r="B43" s="46"/>
      <c r="C43" s="46"/>
      <c r="D43" s="92"/>
      <c r="E43" s="93"/>
      <c r="F43" s="93"/>
      <c r="G43" s="93"/>
      <c r="H43" s="46"/>
      <c r="I43" s="58"/>
      <c r="J43" s="64"/>
      <c r="K43" s="86"/>
    </row>
    <row r="44" spans="1:11" s="4" customFormat="1" ht="15" customHeight="1" outlineLevel="1">
      <c r="A44" s="58"/>
      <c r="B44" s="46"/>
      <c r="C44" s="46"/>
      <c r="D44" s="92"/>
      <c r="E44" s="93"/>
      <c r="F44" s="93"/>
      <c r="G44" s="93"/>
      <c r="H44" s="46"/>
      <c r="I44" s="58"/>
      <c r="J44" s="64"/>
      <c r="K44" s="86"/>
    </row>
    <row r="45" spans="1:11" s="4" customFormat="1" ht="15" customHeight="1" outlineLevel="2">
      <c r="A45" s="58"/>
      <c r="B45" s="46"/>
      <c r="C45" s="46"/>
      <c r="D45" s="92"/>
      <c r="E45" s="93"/>
      <c r="F45" s="93"/>
      <c r="G45" s="93"/>
      <c r="H45" s="46"/>
      <c r="I45" s="58"/>
      <c r="J45" s="64"/>
      <c r="K45" s="86"/>
    </row>
    <row r="46" spans="1:11" s="4" customFormat="1" ht="15" customHeight="1" outlineLevel="2">
      <c r="A46" s="58"/>
      <c r="B46" s="46"/>
      <c r="C46" s="46"/>
      <c r="D46" s="92"/>
      <c r="E46" s="93"/>
      <c r="F46" s="93"/>
      <c r="G46" s="93"/>
      <c r="H46" s="46"/>
      <c r="I46" s="58"/>
      <c r="J46" s="64"/>
      <c r="K46" s="86"/>
    </row>
    <row r="47" spans="1:11" s="4" customFormat="1" ht="15" customHeight="1" outlineLevel="2">
      <c r="A47" s="58"/>
      <c r="B47" s="46"/>
      <c r="C47" s="46"/>
      <c r="D47" s="92"/>
      <c r="E47" s="93"/>
      <c r="F47" s="93"/>
      <c r="G47" s="93"/>
      <c r="H47" s="46"/>
      <c r="I47" s="58"/>
      <c r="J47" s="64"/>
      <c r="K47" s="86"/>
    </row>
    <row r="48" spans="1:11" s="4" customFormat="1" ht="15" customHeight="1" outlineLevel="2">
      <c r="A48" s="58"/>
      <c r="B48" s="46"/>
      <c r="C48" s="46"/>
      <c r="D48" s="92"/>
      <c r="E48" s="93"/>
      <c r="F48" s="93"/>
      <c r="G48" s="93"/>
      <c r="H48" s="46"/>
      <c r="I48" s="58"/>
      <c r="J48" s="64"/>
      <c r="K48" s="86"/>
    </row>
    <row r="49" spans="1:11" s="4" customFormat="1" ht="15" customHeight="1" outlineLevel="2">
      <c r="A49" s="58"/>
      <c r="B49" s="46"/>
      <c r="C49" s="46"/>
      <c r="D49" s="92"/>
      <c r="E49" s="93"/>
      <c r="F49" s="93"/>
      <c r="G49" s="93"/>
      <c r="H49" s="46"/>
      <c r="I49" s="58"/>
      <c r="J49" s="64"/>
      <c r="K49" s="86"/>
    </row>
    <row r="50" spans="1:11" s="4" customFormat="1" ht="15" customHeight="1" outlineLevel="2">
      <c r="A50" s="58"/>
      <c r="B50" s="46"/>
      <c r="C50" s="46"/>
      <c r="D50" s="92"/>
      <c r="E50" s="93"/>
      <c r="F50" s="93"/>
      <c r="G50" s="93"/>
      <c r="H50" s="46"/>
      <c r="I50" s="58"/>
      <c r="J50" s="64"/>
      <c r="K50" s="86"/>
    </row>
    <row r="51" spans="1:11" s="4" customFormat="1" ht="15" customHeight="1" outlineLevel="2">
      <c r="A51" s="58"/>
      <c r="B51" s="46"/>
      <c r="C51" s="46"/>
      <c r="D51" s="92"/>
      <c r="E51" s="93"/>
      <c r="F51" s="93"/>
      <c r="G51" s="93"/>
      <c r="H51" s="46"/>
      <c r="I51" s="58"/>
      <c r="J51" s="64"/>
      <c r="K51" s="86"/>
    </row>
    <row r="52" spans="1:11" s="4" customFormat="1" ht="15" customHeight="1" outlineLevel="2">
      <c r="A52" s="58"/>
      <c r="B52" s="46"/>
      <c r="C52" s="46"/>
      <c r="D52" s="92"/>
      <c r="E52" s="93"/>
      <c r="F52" s="93"/>
      <c r="G52" s="93"/>
      <c r="H52" s="46"/>
      <c r="I52" s="58"/>
      <c r="J52" s="64"/>
      <c r="K52" s="86"/>
    </row>
    <row r="53" spans="1:11" s="4" customFormat="1" ht="15" customHeight="1" outlineLevel="2">
      <c r="A53" s="58"/>
      <c r="B53" s="46"/>
      <c r="C53" s="46"/>
      <c r="D53" s="92"/>
      <c r="E53" s="93"/>
      <c r="F53" s="93"/>
      <c r="G53" s="93"/>
      <c r="H53" s="46"/>
      <c r="I53" s="58"/>
      <c r="J53" s="64"/>
      <c r="K53" s="86"/>
    </row>
    <row r="54" spans="1:11" s="4" customFormat="1" ht="15" customHeight="1" outlineLevel="1">
      <c r="A54" s="58"/>
      <c r="B54" s="46"/>
      <c r="C54" s="46"/>
      <c r="D54" s="92"/>
      <c r="E54" s="93"/>
      <c r="F54" s="93"/>
      <c r="G54" s="93"/>
      <c r="H54" s="46"/>
      <c r="I54" s="58"/>
      <c r="J54" s="64"/>
      <c r="K54" s="86"/>
    </row>
    <row r="55" spans="1:11" s="4" customFormat="1" ht="15" customHeight="1" outlineLevel="2">
      <c r="A55" s="58"/>
      <c r="B55" s="46"/>
      <c r="C55" s="46"/>
      <c r="D55" s="92"/>
      <c r="E55" s="93"/>
      <c r="F55" s="93"/>
      <c r="G55" s="93"/>
      <c r="H55" s="46"/>
      <c r="I55" s="58"/>
      <c r="J55" s="64"/>
      <c r="K55" s="86"/>
    </row>
    <row r="56" spans="1:11" s="4" customFormat="1" ht="15" customHeight="1" outlineLevel="2">
      <c r="A56" s="58"/>
      <c r="B56" s="46"/>
      <c r="C56" s="46"/>
      <c r="D56" s="92"/>
      <c r="E56" s="93"/>
      <c r="F56" s="93"/>
      <c r="G56" s="93"/>
      <c r="H56" s="46"/>
      <c r="I56" s="58"/>
      <c r="J56" s="64"/>
      <c r="K56" s="86"/>
    </row>
    <row r="57" spans="1:11" s="4" customFormat="1" ht="15" customHeight="1" outlineLevel="2">
      <c r="A57" s="58"/>
      <c r="B57" s="46"/>
      <c r="C57" s="46"/>
      <c r="D57" s="92"/>
      <c r="E57" s="93"/>
      <c r="F57" s="93"/>
      <c r="G57" s="93"/>
      <c r="H57" s="46"/>
      <c r="I57" s="58"/>
      <c r="J57" s="64"/>
      <c r="K57" s="86"/>
    </row>
    <row r="58" spans="1:11" s="4" customFormat="1" ht="15" customHeight="1" outlineLevel="2">
      <c r="A58" s="58"/>
      <c r="B58" s="46"/>
      <c r="C58" s="46"/>
      <c r="D58" s="92"/>
      <c r="E58" s="93"/>
      <c r="F58" s="93"/>
      <c r="G58" s="93"/>
      <c r="H58" s="46"/>
      <c r="I58" s="58"/>
      <c r="J58" s="64"/>
      <c r="K58" s="86"/>
    </row>
    <row r="59" spans="1:11" s="4" customFormat="1" ht="15" customHeight="1" outlineLevel="2">
      <c r="A59" s="58"/>
      <c r="B59" s="46"/>
      <c r="C59" s="46"/>
      <c r="D59" s="92"/>
      <c r="E59" s="93"/>
      <c r="F59" s="93"/>
      <c r="G59" s="93"/>
      <c r="H59" s="46"/>
      <c r="I59" s="58"/>
      <c r="J59" s="64"/>
      <c r="K59" s="86"/>
    </row>
    <row r="60" spans="1:11" s="4" customFormat="1" ht="15" customHeight="1" outlineLevel="2">
      <c r="A60" s="58"/>
      <c r="B60" s="46"/>
      <c r="C60" s="46"/>
      <c r="D60" s="92"/>
      <c r="E60" s="93"/>
      <c r="F60" s="93"/>
      <c r="G60" s="93"/>
      <c r="H60" s="46"/>
      <c r="I60" s="58"/>
      <c r="J60" s="64"/>
      <c r="K60" s="86"/>
    </row>
    <row r="61" spans="1:11" s="4" customFormat="1" ht="15" customHeight="1" outlineLevel="2">
      <c r="A61" s="58"/>
      <c r="B61" s="46"/>
      <c r="C61" s="46"/>
      <c r="D61" s="92"/>
      <c r="E61" s="93"/>
      <c r="F61" s="93"/>
      <c r="G61" s="93"/>
      <c r="H61" s="46"/>
      <c r="I61" s="58"/>
      <c r="J61" s="64"/>
      <c r="K61" s="86"/>
    </row>
    <row r="62" spans="1:11" s="4" customFormat="1" ht="15" customHeight="1" outlineLevel="2">
      <c r="A62" s="58"/>
      <c r="B62" s="46"/>
      <c r="C62" s="46"/>
      <c r="D62" s="92"/>
      <c r="E62" s="93"/>
      <c r="F62" s="93"/>
      <c r="G62" s="93"/>
      <c r="H62" s="46"/>
      <c r="I62" s="58"/>
      <c r="J62" s="64"/>
      <c r="K62" s="86"/>
    </row>
    <row r="63" spans="1:11" s="4" customFormat="1" ht="15" customHeight="1" outlineLevel="2">
      <c r="A63" s="58"/>
      <c r="B63" s="46"/>
      <c r="C63" s="46"/>
      <c r="D63" s="92"/>
      <c r="E63" s="93"/>
      <c r="F63" s="93"/>
      <c r="G63" s="93"/>
      <c r="H63" s="46"/>
      <c r="I63" s="58"/>
      <c r="J63" s="64"/>
      <c r="K63" s="86"/>
    </row>
    <row r="64" spans="1:11" s="4" customFormat="1" ht="15" customHeight="1" outlineLevel="1">
      <c r="A64" s="58"/>
      <c r="B64" s="46"/>
      <c r="C64" s="46"/>
      <c r="D64" s="92"/>
      <c r="E64" s="93"/>
      <c r="F64" s="93"/>
      <c r="G64" s="93"/>
      <c r="H64" s="46"/>
      <c r="I64" s="58"/>
      <c r="J64" s="64"/>
      <c r="K64" s="86"/>
    </row>
    <row r="65" spans="1:11" s="4" customFormat="1" ht="15" customHeight="1" outlineLevel="2">
      <c r="A65" s="44"/>
      <c r="D65" s="94"/>
      <c r="E65" s="95"/>
      <c r="F65" s="95"/>
      <c r="G65" s="95"/>
      <c r="I65" s="61"/>
      <c r="J65" s="8"/>
      <c r="K65" s="86"/>
    </row>
    <row r="66" spans="1:11" s="4" customFormat="1" ht="15" customHeight="1" outlineLevel="2">
      <c r="A66" s="44"/>
      <c r="D66" s="94"/>
      <c r="E66" s="95"/>
      <c r="F66" s="95"/>
      <c r="G66" s="95"/>
      <c r="I66" s="61"/>
      <c r="J66" s="8"/>
      <c r="K66" s="86"/>
    </row>
    <row r="67" spans="1:11" s="4" customFormat="1" ht="15" customHeight="1" outlineLevel="2">
      <c r="A67" s="44"/>
      <c r="D67" s="94"/>
      <c r="E67" s="95"/>
      <c r="F67" s="95"/>
      <c r="G67" s="95"/>
      <c r="I67" s="61"/>
      <c r="J67" s="8"/>
      <c r="K67" s="86"/>
    </row>
    <row r="68" spans="1:11" s="4" customFormat="1" ht="15" customHeight="1" outlineLevel="2">
      <c r="A68" s="44"/>
      <c r="D68" s="94"/>
      <c r="E68" s="95"/>
      <c r="F68" s="95"/>
      <c r="G68" s="95"/>
      <c r="I68" s="61"/>
      <c r="J68" s="8"/>
      <c r="K68" s="86"/>
    </row>
    <row r="69" spans="1:11" s="4" customFormat="1" ht="15" outlineLevel="2">
      <c r="A69" s="44"/>
      <c r="D69" s="94"/>
      <c r="E69" s="95"/>
      <c r="F69" s="95"/>
      <c r="G69" s="95"/>
      <c r="I69" s="61"/>
      <c r="J69" s="8"/>
      <c r="K69" s="86"/>
    </row>
    <row r="70" spans="1:11" s="4" customFormat="1" ht="15" outlineLevel="2">
      <c r="A70" s="44"/>
      <c r="D70" s="94"/>
      <c r="E70" s="95"/>
      <c r="F70" s="95"/>
      <c r="G70" s="95"/>
      <c r="I70" s="61"/>
      <c r="J70" s="8"/>
      <c r="K70" s="86"/>
    </row>
    <row r="71" spans="1:11" s="4" customFormat="1" ht="15" outlineLevel="2">
      <c r="A71" s="44"/>
      <c r="D71" s="94"/>
      <c r="E71" s="95"/>
      <c r="F71" s="95"/>
      <c r="G71" s="95"/>
      <c r="I71" s="61"/>
      <c r="J71" s="8"/>
      <c r="K71" s="86"/>
    </row>
    <row r="72" spans="1:11" s="4" customFormat="1" ht="15" outlineLevel="2">
      <c r="A72" s="44"/>
      <c r="D72" s="94"/>
      <c r="E72" s="95"/>
      <c r="F72" s="95"/>
      <c r="G72" s="95"/>
      <c r="I72" s="61"/>
      <c r="J72" s="8"/>
      <c r="K72" s="86"/>
    </row>
    <row r="73" spans="1:11" s="4" customFormat="1" ht="15" outlineLevel="2">
      <c r="A73" s="44"/>
      <c r="D73" s="94"/>
      <c r="E73" s="95"/>
      <c r="F73" s="95"/>
      <c r="G73" s="95"/>
      <c r="I73" s="61"/>
      <c r="J73" s="8"/>
      <c r="K73" s="86"/>
    </row>
    <row r="74" spans="1:11" s="4" customFormat="1" ht="15" outlineLevel="1">
      <c r="A74" s="44"/>
      <c r="D74" s="94"/>
      <c r="E74" s="95"/>
      <c r="F74" s="95"/>
      <c r="G74" s="95"/>
      <c r="I74" s="61"/>
      <c r="J74" s="8"/>
      <c r="K74" s="86"/>
    </row>
    <row r="75" spans="1:11" s="4" customFormat="1" ht="15" outlineLevel="2">
      <c r="A75" s="44"/>
      <c r="D75" s="94"/>
      <c r="E75" s="95"/>
      <c r="F75" s="95"/>
      <c r="G75" s="95"/>
      <c r="I75" s="61"/>
      <c r="J75" s="8"/>
      <c r="K75" s="86"/>
    </row>
    <row r="76" spans="1:11" s="4" customFormat="1" ht="15" outlineLevel="2">
      <c r="A76" s="44"/>
      <c r="D76" s="94"/>
      <c r="E76" s="95"/>
      <c r="F76" s="95"/>
      <c r="G76" s="95"/>
      <c r="I76" s="61"/>
      <c r="J76" s="8"/>
      <c r="K76" s="86"/>
    </row>
    <row r="77" spans="1:11" s="4" customFormat="1" ht="15" outlineLevel="2">
      <c r="A77" s="44"/>
      <c r="D77" s="94"/>
      <c r="E77" s="95"/>
      <c r="F77" s="95"/>
      <c r="G77" s="95"/>
      <c r="I77" s="61"/>
      <c r="J77" s="8"/>
      <c r="K77" s="86"/>
    </row>
    <row r="78" spans="1:11" s="4" customFormat="1" ht="15" outlineLevel="2">
      <c r="A78" s="44"/>
      <c r="D78" s="94"/>
      <c r="E78" s="95"/>
      <c r="F78" s="95"/>
      <c r="G78" s="95"/>
      <c r="I78" s="61"/>
      <c r="J78" s="8"/>
      <c r="K78" s="86"/>
    </row>
    <row r="79" spans="1:11" s="4" customFormat="1" ht="15" outlineLevel="2">
      <c r="A79" s="44"/>
      <c r="D79" s="94"/>
      <c r="E79" s="95"/>
      <c r="F79" s="95"/>
      <c r="G79" s="95"/>
      <c r="I79" s="61"/>
      <c r="J79" s="8"/>
      <c r="K79" s="86"/>
    </row>
    <row r="80" spans="1:11" s="4" customFormat="1" ht="15" outlineLevel="2">
      <c r="A80" s="44"/>
      <c r="D80" s="94"/>
      <c r="E80" s="95"/>
      <c r="F80" s="95"/>
      <c r="G80" s="95"/>
      <c r="I80" s="61"/>
      <c r="J80" s="8"/>
      <c r="K80" s="86"/>
    </row>
    <row r="81" spans="1:11" s="4" customFormat="1" ht="15" outlineLevel="2">
      <c r="A81" s="44"/>
      <c r="D81" s="94"/>
      <c r="E81" s="95"/>
      <c r="F81" s="95"/>
      <c r="G81" s="95"/>
      <c r="I81" s="61"/>
      <c r="J81" s="8"/>
      <c r="K81" s="86"/>
    </row>
    <row r="82" spans="1:11" s="4" customFormat="1" ht="15" outlineLevel="2">
      <c r="A82" s="44"/>
      <c r="D82" s="94"/>
      <c r="E82" s="95"/>
      <c r="F82" s="95"/>
      <c r="G82" s="95"/>
      <c r="I82" s="61"/>
      <c r="J82" s="8"/>
      <c r="K82" s="86"/>
    </row>
    <row r="83" spans="1:11" s="4" customFormat="1" ht="15" outlineLevel="2">
      <c r="A83" s="44"/>
      <c r="D83" s="94"/>
      <c r="E83" s="95"/>
      <c r="F83" s="95"/>
      <c r="G83" s="95"/>
      <c r="I83" s="61"/>
      <c r="J83" s="8"/>
      <c r="K83" s="86"/>
    </row>
    <row r="84" spans="1:11" s="4" customFormat="1" ht="15" outlineLevel="1">
      <c r="A84" s="44"/>
      <c r="D84" s="94"/>
      <c r="E84" s="95"/>
      <c r="F84" s="95"/>
      <c r="G84" s="95"/>
      <c r="I84" s="61"/>
      <c r="J84" s="8"/>
      <c r="K84" s="86"/>
    </row>
    <row r="85" spans="1:11" s="4" customFormat="1" ht="15" outlineLevel="2">
      <c r="A85" s="44"/>
      <c r="D85" s="94"/>
      <c r="E85" s="95"/>
      <c r="F85" s="95"/>
      <c r="G85" s="95"/>
      <c r="I85" s="61"/>
      <c r="J85" s="8"/>
      <c r="K85" s="86"/>
    </row>
    <row r="86" spans="1:11" s="4" customFormat="1" ht="15" outlineLevel="2">
      <c r="A86" s="44"/>
      <c r="D86" s="94"/>
      <c r="E86" s="95"/>
      <c r="F86" s="95"/>
      <c r="G86" s="95"/>
      <c r="I86" s="61"/>
      <c r="J86" s="8"/>
      <c r="K86" s="86"/>
    </row>
    <row r="87" spans="1:11" s="4" customFormat="1" ht="15" outlineLevel="2">
      <c r="A87" s="44"/>
      <c r="D87" s="94"/>
      <c r="E87" s="95"/>
      <c r="F87" s="95"/>
      <c r="G87" s="95"/>
      <c r="I87" s="61"/>
      <c r="J87" s="8"/>
      <c r="K87" s="86"/>
    </row>
    <row r="88" spans="1:11" s="4" customFormat="1" ht="15" outlineLevel="2">
      <c r="A88" s="44"/>
      <c r="D88" s="94"/>
      <c r="E88" s="95"/>
      <c r="F88" s="95"/>
      <c r="G88" s="95"/>
      <c r="I88" s="61"/>
      <c r="J88" s="8"/>
      <c r="K88" s="86"/>
    </row>
    <row r="89" spans="1:11" s="4" customFormat="1" ht="15" outlineLevel="2">
      <c r="A89" s="44"/>
      <c r="D89" s="94"/>
      <c r="E89" s="95"/>
      <c r="F89" s="95"/>
      <c r="G89" s="95"/>
      <c r="I89" s="61"/>
      <c r="J89" s="8"/>
      <c r="K89" s="86"/>
    </row>
    <row r="90" spans="1:11" s="4" customFormat="1" ht="15" outlineLevel="2">
      <c r="A90" s="44"/>
      <c r="D90" s="94"/>
      <c r="E90" s="95"/>
      <c r="F90" s="95"/>
      <c r="G90" s="95"/>
      <c r="I90" s="61"/>
      <c r="J90" s="8"/>
      <c r="K90" s="86"/>
    </row>
    <row r="91" spans="1:11" s="4" customFormat="1" ht="15" outlineLevel="2">
      <c r="A91" s="44"/>
      <c r="D91" s="94"/>
      <c r="E91" s="95"/>
      <c r="F91" s="95"/>
      <c r="G91" s="95"/>
      <c r="I91" s="61"/>
      <c r="J91" s="8"/>
      <c r="K91" s="86"/>
    </row>
    <row r="92" spans="1:11" s="4" customFormat="1" ht="15" outlineLevel="2">
      <c r="A92" s="44"/>
      <c r="D92" s="94"/>
      <c r="E92" s="95"/>
      <c r="F92" s="95"/>
      <c r="G92" s="95"/>
      <c r="I92" s="61"/>
      <c r="J92" s="8"/>
      <c r="K92" s="86"/>
    </row>
    <row r="93" spans="1:11" s="4" customFormat="1" ht="15" outlineLevel="2">
      <c r="A93" s="44"/>
      <c r="D93" s="94"/>
      <c r="E93" s="95"/>
      <c r="F93" s="95"/>
      <c r="G93" s="95"/>
      <c r="I93" s="61"/>
      <c r="J93" s="8"/>
      <c r="K93" s="86"/>
    </row>
    <row r="94" spans="1:11" s="4" customFormat="1" ht="15" outlineLevel="1">
      <c r="A94" s="44"/>
      <c r="D94" s="94"/>
      <c r="E94" s="95"/>
      <c r="F94" s="95"/>
      <c r="G94" s="95"/>
      <c r="I94" s="61"/>
      <c r="J94" s="8"/>
      <c r="K94" s="86"/>
    </row>
    <row r="95" spans="1:11" s="4" customFormat="1" ht="15" outlineLevel="2">
      <c r="A95" s="44"/>
      <c r="D95" s="94"/>
      <c r="E95" s="95"/>
      <c r="F95" s="95"/>
      <c r="G95" s="95"/>
      <c r="I95" s="61"/>
      <c r="J95" s="8"/>
      <c r="K95" s="86"/>
    </row>
    <row r="96" spans="1:11" s="4" customFormat="1" ht="15" outlineLevel="2">
      <c r="A96" s="44"/>
      <c r="D96" s="94"/>
      <c r="E96" s="95"/>
      <c r="F96" s="95"/>
      <c r="G96" s="95"/>
      <c r="I96" s="61"/>
      <c r="J96" s="8"/>
      <c r="K96" s="86"/>
    </row>
    <row r="97" spans="1:11" s="4" customFormat="1" ht="15" outlineLevel="2">
      <c r="A97" s="44"/>
      <c r="D97" s="94"/>
      <c r="E97" s="95"/>
      <c r="F97" s="95"/>
      <c r="G97" s="95"/>
      <c r="I97" s="61"/>
      <c r="J97" s="8"/>
      <c r="K97" s="86"/>
    </row>
    <row r="98" spans="1:11" s="4" customFormat="1" ht="15" outlineLevel="2">
      <c r="A98" s="44"/>
      <c r="D98" s="94"/>
      <c r="E98" s="95"/>
      <c r="F98" s="95"/>
      <c r="G98" s="95"/>
      <c r="I98" s="61"/>
      <c r="J98" s="8"/>
      <c r="K98" s="86"/>
    </row>
    <row r="99" spans="1:11" s="4" customFormat="1" ht="15" outlineLevel="2">
      <c r="A99" s="44"/>
      <c r="D99" s="94"/>
      <c r="E99" s="95"/>
      <c r="F99" s="95"/>
      <c r="G99" s="95"/>
      <c r="I99" s="61"/>
      <c r="J99" s="8"/>
      <c r="K99" s="86"/>
    </row>
    <row r="100" spans="1:11" s="4" customFormat="1" ht="15" outlineLevel="2">
      <c r="A100" s="44"/>
      <c r="D100" s="94"/>
      <c r="E100" s="95"/>
      <c r="F100" s="95"/>
      <c r="G100" s="95"/>
      <c r="I100" s="61"/>
      <c r="J100" s="8"/>
      <c r="K100" s="86"/>
    </row>
    <row r="101" spans="1:11" s="4" customFormat="1" ht="15" outlineLevel="2">
      <c r="A101" s="44"/>
      <c r="D101" s="94"/>
      <c r="E101" s="95"/>
      <c r="F101" s="95"/>
      <c r="G101" s="95"/>
      <c r="I101" s="61"/>
      <c r="J101" s="8"/>
      <c r="K101" s="86"/>
    </row>
    <row r="102" spans="1:11" s="4" customFormat="1" ht="15" outlineLevel="2">
      <c r="A102" s="44"/>
      <c r="D102" s="94"/>
      <c r="E102" s="95"/>
      <c r="F102" s="95"/>
      <c r="G102" s="95"/>
      <c r="I102" s="61"/>
      <c r="J102" s="8"/>
      <c r="K102" s="86"/>
    </row>
    <row r="103" spans="1:11" s="4" customFormat="1" ht="15" outlineLevel="2">
      <c r="A103" s="44"/>
      <c r="D103" s="94"/>
      <c r="E103" s="95"/>
      <c r="F103" s="95"/>
      <c r="G103" s="95"/>
      <c r="I103" s="61"/>
      <c r="J103" s="8"/>
      <c r="K103" s="86"/>
    </row>
    <row r="104" spans="1:11" s="4" customFormat="1" ht="15" outlineLevel="1">
      <c r="A104" s="44"/>
      <c r="D104" s="94"/>
      <c r="E104" s="95"/>
      <c r="F104" s="95"/>
      <c r="G104" s="95"/>
      <c r="I104" s="61"/>
      <c r="J104" s="8"/>
      <c r="K104" s="86"/>
    </row>
    <row r="105" spans="1:11" s="4" customFormat="1" ht="15" outlineLevel="2">
      <c r="A105" s="44"/>
      <c r="D105" s="94"/>
      <c r="E105" s="95"/>
      <c r="F105" s="95"/>
      <c r="G105" s="95"/>
      <c r="I105" s="61"/>
      <c r="J105" s="8"/>
      <c r="K105" s="86"/>
    </row>
    <row r="106" spans="1:11" s="4" customFormat="1" ht="15" outlineLevel="2">
      <c r="A106" s="44"/>
      <c r="D106" s="94"/>
      <c r="E106" s="95"/>
      <c r="F106" s="95"/>
      <c r="G106" s="95"/>
      <c r="I106" s="61"/>
      <c r="J106" s="8"/>
      <c r="K106" s="86"/>
    </row>
    <row r="107" spans="1:11" s="4" customFormat="1" ht="15" outlineLevel="2">
      <c r="A107" s="44"/>
      <c r="D107" s="94"/>
      <c r="E107" s="95"/>
      <c r="F107" s="95"/>
      <c r="G107" s="95"/>
      <c r="I107" s="61"/>
      <c r="J107" s="8"/>
      <c r="K107" s="86"/>
    </row>
    <row r="108" spans="1:11" s="4" customFormat="1" ht="15" outlineLevel="2">
      <c r="A108" s="44"/>
      <c r="D108" s="94"/>
      <c r="E108" s="95"/>
      <c r="F108" s="95"/>
      <c r="G108" s="95"/>
      <c r="I108" s="61"/>
      <c r="J108" s="8"/>
      <c r="K108" s="86"/>
    </row>
    <row r="109" spans="1:11" s="4" customFormat="1" ht="15" outlineLevel="2">
      <c r="A109" s="44"/>
      <c r="D109" s="94"/>
      <c r="E109" s="95"/>
      <c r="F109" s="95"/>
      <c r="G109" s="95"/>
      <c r="I109" s="61"/>
      <c r="J109" s="8"/>
      <c r="K109" s="86"/>
    </row>
    <row r="110" spans="1:11" s="4" customFormat="1" ht="15" outlineLevel="2">
      <c r="A110" s="44"/>
      <c r="D110" s="94"/>
      <c r="E110" s="95"/>
      <c r="F110" s="95"/>
      <c r="G110" s="95"/>
      <c r="I110" s="61"/>
      <c r="J110" s="8"/>
      <c r="K110" s="86"/>
    </row>
    <row r="111" spans="1:11" s="4" customFormat="1" ht="15" outlineLevel="2">
      <c r="A111" s="44"/>
      <c r="D111" s="94"/>
      <c r="E111" s="95"/>
      <c r="F111" s="95"/>
      <c r="G111" s="95"/>
      <c r="I111" s="61"/>
      <c r="J111" s="8"/>
      <c r="K111" s="86"/>
    </row>
    <row r="112" spans="1:11" s="4" customFormat="1" ht="15" outlineLevel="2">
      <c r="A112" s="44"/>
      <c r="D112" s="94"/>
      <c r="E112" s="95"/>
      <c r="F112" s="95"/>
      <c r="G112" s="95"/>
      <c r="I112" s="61"/>
      <c r="J112" s="8"/>
      <c r="K112" s="86"/>
    </row>
    <row r="113" spans="1:11" s="4" customFormat="1" ht="15" outlineLevel="2">
      <c r="A113" s="44"/>
      <c r="D113" s="94"/>
      <c r="E113" s="95"/>
      <c r="F113" s="95"/>
      <c r="G113" s="95"/>
      <c r="I113" s="61"/>
      <c r="J113" s="8"/>
      <c r="K113" s="86"/>
    </row>
    <row r="114" spans="1:11" s="4" customFormat="1" ht="15" outlineLevel="1">
      <c r="A114" s="44"/>
      <c r="D114" s="94"/>
      <c r="E114" s="95"/>
      <c r="F114" s="95"/>
      <c r="G114" s="95"/>
      <c r="I114" s="61"/>
      <c r="J114" s="8"/>
      <c r="K114" s="86"/>
    </row>
    <row r="115" spans="1:11" s="4" customFormat="1" ht="15" outlineLevel="2">
      <c r="A115" s="44"/>
      <c r="D115" s="94"/>
      <c r="E115" s="95"/>
      <c r="F115" s="95"/>
      <c r="G115" s="95"/>
      <c r="I115" s="61"/>
      <c r="J115" s="8"/>
      <c r="K115" s="86"/>
    </row>
    <row r="116" spans="1:11" s="4" customFormat="1" ht="15" outlineLevel="2">
      <c r="A116" s="44"/>
      <c r="D116" s="94"/>
      <c r="E116" s="95"/>
      <c r="F116" s="95"/>
      <c r="G116" s="95"/>
      <c r="I116" s="61"/>
      <c r="J116" s="8"/>
      <c r="K116" s="86"/>
    </row>
    <row r="117" spans="1:11" s="4" customFormat="1" ht="15" outlineLevel="2">
      <c r="A117" s="44"/>
      <c r="D117" s="94"/>
      <c r="E117" s="95"/>
      <c r="F117" s="95"/>
      <c r="G117" s="95"/>
      <c r="I117" s="61"/>
      <c r="J117" s="8"/>
      <c r="K117" s="86"/>
    </row>
    <row r="118" spans="1:11" s="4" customFormat="1" ht="15" outlineLevel="2">
      <c r="A118" s="44"/>
      <c r="D118" s="94"/>
      <c r="E118" s="95"/>
      <c r="F118" s="95"/>
      <c r="G118" s="95"/>
      <c r="I118" s="61"/>
      <c r="J118" s="8"/>
      <c r="K118" s="86"/>
    </row>
    <row r="119" spans="1:11" s="4" customFormat="1" ht="15" outlineLevel="2">
      <c r="A119" s="44"/>
      <c r="D119" s="94"/>
      <c r="E119" s="95"/>
      <c r="F119" s="95"/>
      <c r="G119" s="95"/>
      <c r="I119" s="61"/>
      <c r="J119" s="8"/>
      <c r="K119" s="86"/>
    </row>
    <row r="120" spans="1:11" s="4" customFormat="1" ht="15" outlineLevel="2">
      <c r="A120" s="44"/>
      <c r="D120" s="94"/>
      <c r="E120" s="95"/>
      <c r="F120" s="95"/>
      <c r="G120" s="95"/>
      <c r="I120" s="61"/>
      <c r="J120" s="8"/>
      <c r="K120" s="86"/>
    </row>
    <row r="121" spans="1:11" s="4" customFormat="1" ht="15" outlineLevel="2">
      <c r="A121" s="44"/>
      <c r="D121" s="94"/>
      <c r="E121" s="95"/>
      <c r="F121" s="95"/>
      <c r="G121" s="95"/>
      <c r="I121" s="61"/>
      <c r="J121" s="8"/>
      <c r="K121" s="86"/>
    </row>
    <row r="122" spans="1:11" s="4" customFormat="1" ht="15" outlineLevel="2">
      <c r="A122" s="44"/>
      <c r="D122" s="94"/>
      <c r="E122" s="95"/>
      <c r="F122" s="95"/>
      <c r="G122" s="95"/>
      <c r="I122" s="61"/>
      <c r="J122" s="8"/>
      <c r="K122" s="86"/>
    </row>
    <row r="123" spans="1:11" s="4" customFormat="1" ht="15" outlineLevel="2">
      <c r="A123" s="44"/>
      <c r="D123" s="94"/>
      <c r="E123" s="95"/>
      <c r="F123" s="95"/>
      <c r="G123" s="95"/>
      <c r="I123" s="61"/>
      <c r="J123" s="8"/>
      <c r="K123" s="86"/>
    </row>
    <row r="124" spans="1:11" s="4" customFormat="1" ht="15" outlineLevel="1">
      <c r="A124" s="44"/>
      <c r="D124" s="94"/>
      <c r="E124" s="95"/>
      <c r="F124" s="95"/>
      <c r="G124" s="95"/>
      <c r="I124" s="61"/>
      <c r="J124" s="8"/>
      <c r="K124" s="86"/>
    </row>
    <row r="125" spans="1:11" s="4" customFormat="1" ht="15" outlineLevel="2">
      <c r="A125" s="44"/>
      <c r="D125" s="94"/>
      <c r="E125" s="95"/>
      <c r="F125" s="95"/>
      <c r="G125" s="95"/>
      <c r="I125" s="61"/>
      <c r="J125" s="8"/>
      <c r="K125" s="86"/>
    </row>
    <row r="126" spans="1:11" s="4" customFormat="1" ht="15" outlineLevel="2">
      <c r="A126" s="44"/>
      <c r="D126" s="94"/>
      <c r="E126" s="95"/>
      <c r="F126" s="95"/>
      <c r="G126" s="95"/>
      <c r="I126" s="61"/>
      <c r="J126" s="8"/>
      <c r="K126" s="86"/>
    </row>
    <row r="127" spans="1:11" s="4" customFormat="1" ht="15" outlineLevel="2">
      <c r="A127" s="44"/>
      <c r="D127" s="94"/>
      <c r="E127" s="95"/>
      <c r="F127" s="95"/>
      <c r="G127" s="95"/>
      <c r="I127" s="61"/>
      <c r="J127" s="8"/>
      <c r="K127" s="86"/>
    </row>
    <row r="128" spans="1:11" s="4" customFormat="1" ht="15" outlineLevel="2">
      <c r="A128" s="44"/>
      <c r="D128" s="94"/>
      <c r="E128" s="95"/>
      <c r="F128" s="95"/>
      <c r="G128" s="95"/>
      <c r="I128" s="61"/>
      <c r="J128" s="8"/>
      <c r="K128" s="86"/>
    </row>
    <row r="129" spans="1:11" s="4" customFormat="1" ht="15" outlineLevel="2">
      <c r="A129" s="44"/>
      <c r="D129" s="94"/>
      <c r="E129" s="95"/>
      <c r="F129" s="95"/>
      <c r="G129" s="95"/>
      <c r="I129" s="61"/>
      <c r="J129" s="8"/>
      <c r="K129" s="86"/>
    </row>
    <row r="130" spans="1:11" s="4" customFormat="1" ht="15" outlineLevel="2">
      <c r="A130" s="44"/>
      <c r="D130" s="94"/>
      <c r="E130" s="95"/>
      <c r="F130" s="95"/>
      <c r="G130" s="95"/>
      <c r="I130" s="61"/>
      <c r="J130" s="8"/>
      <c r="K130" s="86"/>
    </row>
    <row r="131" spans="1:11" s="4" customFormat="1" ht="15" outlineLevel="2">
      <c r="A131" s="44"/>
      <c r="D131" s="94"/>
      <c r="E131" s="95"/>
      <c r="F131" s="95"/>
      <c r="G131" s="95"/>
      <c r="I131" s="61"/>
      <c r="J131" s="8"/>
      <c r="K131" s="86"/>
    </row>
    <row r="132" spans="1:11" s="4" customFormat="1" ht="15" outlineLevel="2">
      <c r="A132" s="44"/>
      <c r="D132" s="94"/>
      <c r="E132" s="95"/>
      <c r="F132" s="95"/>
      <c r="G132" s="95"/>
      <c r="I132" s="61"/>
      <c r="J132" s="8"/>
      <c r="K132" s="86"/>
    </row>
    <row r="133" spans="1:11" s="4" customFormat="1" ht="15" outlineLevel="2">
      <c r="A133" s="44"/>
      <c r="D133" s="94"/>
      <c r="E133" s="95"/>
      <c r="F133" s="95"/>
      <c r="G133" s="95"/>
      <c r="I133" s="61"/>
      <c r="J133" s="8"/>
      <c r="K133" s="86"/>
    </row>
    <row r="134" spans="1:11" s="4" customFormat="1" ht="15" outlineLevel="1">
      <c r="A134" s="44"/>
      <c r="D134" s="94"/>
      <c r="E134" s="95"/>
      <c r="F134" s="95"/>
      <c r="G134" s="95"/>
      <c r="I134" s="61"/>
      <c r="J134" s="8"/>
      <c r="K134" s="86"/>
    </row>
    <row r="135" spans="1:11" s="4" customFormat="1" ht="15" outlineLevel="2">
      <c r="A135" s="44"/>
      <c r="D135" s="94"/>
      <c r="E135" s="95"/>
      <c r="F135" s="95"/>
      <c r="G135" s="95"/>
      <c r="I135" s="61"/>
      <c r="J135" s="8"/>
      <c r="K135" s="86"/>
    </row>
    <row r="136" spans="1:11" s="4" customFormat="1" ht="15" outlineLevel="2">
      <c r="A136" s="44"/>
      <c r="D136" s="94"/>
      <c r="E136" s="95"/>
      <c r="F136" s="95"/>
      <c r="G136" s="95"/>
      <c r="I136" s="61"/>
      <c r="J136" s="8"/>
      <c r="K136" s="86"/>
    </row>
    <row r="137" spans="1:11" s="4" customFormat="1" ht="15" outlineLevel="2">
      <c r="A137" s="44"/>
      <c r="D137" s="94"/>
      <c r="E137" s="95"/>
      <c r="F137" s="95"/>
      <c r="G137" s="95"/>
      <c r="I137" s="61"/>
      <c r="J137" s="8"/>
      <c r="K137" s="86"/>
    </row>
    <row r="138" spans="1:11" s="4" customFormat="1" ht="15" outlineLevel="2">
      <c r="A138" s="44"/>
      <c r="D138" s="94"/>
      <c r="E138" s="95"/>
      <c r="F138" s="95"/>
      <c r="G138" s="95"/>
      <c r="I138" s="61"/>
      <c r="J138" s="8"/>
      <c r="K138" s="86"/>
    </row>
    <row r="139" spans="1:11" s="4" customFormat="1" ht="15" outlineLevel="2">
      <c r="A139" s="44"/>
      <c r="D139" s="94"/>
      <c r="E139" s="95"/>
      <c r="F139" s="95"/>
      <c r="G139" s="95"/>
      <c r="I139" s="61"/>
      <c r="J139" s="8"/>
      <c r="K139" s="86"/>
    </row>
    <row r="140" spans="1:11" s="4" customFormat="1" ht="15" outlineLevel="2">
      <c r="A140" s="44"/>
      <c r="D140" s="94"/>
      <c r="E140" s="95"/>
      <c r="F140" s="95"/>
      <c r="G140" s="95"/>
      <c r="I140" s="61"/>
      <c r="J140" s="8"/>
      <c r="K140" s="86"/>
    </row>
    <row r="141" spans="1:11" s="4" customFormat="1" ht="15" outlineLevel="2">
      <c r="A141" s="44"/>
      <c r="D141" s="94"/>
      <c r="E141" s="95"/>
      <c r="F141" s="95"/>
      <c r="G141" s="95"/>
      <c r="I141" s="61"/>
      <c r="J141" s="8"/>
      <c r="K141" s="86"/>
    </row>
    <row r="142" spans="1:11" s="4" customFormat="1" ht="15" outlineLevel="2">
      <c r="A142" s="44"/>
      <c r="D142" s="94"/>
      <c r="E142" s="95"/>
      <c r="F142" s="95"/>
      <c r="G142" s="95"/>
      <c r="I142" s="61"/>
      <c r="J142" s="8"/>
      <c r="K142" s="86"/>
    </row>
    <row r="143" spans="1:11" s="4" customFormat="1" ht="15" outlineLevel="2">
      <c r="A143" s="44"/>
      <c r="D143" s="94"/>
      <c r="E143" s="95"/>
      <c r="F143" s="95"/>
      <c r="G143" s="95"/>
      <c r="I143" s="61"/>
      <c r="J143" s="8"/>
      <c r="K143" s="86"/>
    </row>
    <row r="144" spans="1:11" s="4" customFormat="1" ht="15" outlineLevel="1">
      <c r="A144" s="44"/>
      <c r="D144" s="94"/>
      <c r="E144" s="95"/>
      <c r="F144" s="95"/>
      <c r="G144" s="95"/>
      <c r="I144" s="61"/>
      <c r="J144" s="8"/>
      <c r="K144" s="86"/>
    </row>
    <row r="145" spans="1:11" s="4" customFormat="1" ht="15" outlineLevel="2">
      <c r="A145" s="44"/>
      <c r="D145" s="94"/>
      <c r="E145" s="95"/>
      <c r="F145" s="95"/>
      <c r="G145" s="95"/>
      <c r="I145" s="61"/>
      <c r="J145" s="8"/>
      <c r="K145" s="86"/>
    </row>
    <row r="146" spans="1:11" s="4" customFormat="1" ht="15" outlineLevel="2">
      <c r="A146" s="44"/>
      <c r="D146" s="94"/>
      <c r="E146" s="95"/>
      <c r="F146" s="95"/>
      <c r="G146" s="95"/>
      <c r="I146" s="61"/>
      <c r="J146" s="8"/>
      <c r="K146" s="86"/>
    </row>
    <row r="147" spans="1:11" s="4" customFormat="1" ht="15" outlineLevel="2">
      <c r="A147" s="44"/>
      <c r="D147" s="94"/>
      <c r="E147" s="95"/>
      <c r="F147" s="95"/>
      <c r="G147" s="95"/>
      <c r="I147" s="61"/>
      <c r="J147" s="8"/>
      <c r="K147" s="86"/>
    </row>
    <row r="148" spans="1:11" s="4" customFormat="1" ht="15" outlineLevel="2">
      <c r="A148" s="44"/>
      <c r="D148" s="94"/>
      <c r="E148" s="95"/>
      <c r="F148" s="95"/>
      <c r="G148" s="95"/>
      <c r="I148" s="61"/>
      <c r="J148" s="8"/>
      <c r="K148" s="86"/>
    </row>
    <row r="149" spans="1:11" s="4" customFormat="1" ht="15" outlineLevel="2">
      <c r="A149" s="44"/>
      <c r="D149" s="94"/>
      <c r="E149" s="95"/>
      <c r="F149" s="95"/>
      <c r="G149" s="95"/>
      <c r="I149" s="61"/>
      <c r="J149" s="8"/>
      <c r="K149" s="86"/>
    </row>
    <row r="150" spans="1:11" s="4" customFormat="1" ht="15" outlineLevel="2">
      <c r="A150" s="44"/>
      <c r="D150" s="94"/>
      <c r="E150" s="95"/>
      <c r="F150" s="95"/>
      <c r="G150" s="95"/>
      <c r="I150" s="61"/>
      <c r="J150" s="8"/>
      <c r="K150" s="86"/>
    </row>
    <row r="151" spans="1:11" s="4" customFormat="1" ht="15" outlineLevel="2">
      <c r="A151" s="44"/>
      <c r="D151" s="94"/>
      <c r="E151" s="95"/>
      <c r="F151" s="95"/>
      <c r="G151" s="95"/>
      <c r="I151" s="61"/>
      <c r="J151" s="8"/>
      <c r="K151" s="86"/>
    </row>
    <row r="152" spans="1:11" s="4" customFormat="1" ht="15" outlineLevel="2">
      <c r="A152" s="44"/>
      <c r="D152" s="94"/>
      <c r="E152" s="95"/>
      <c r="F152" s="95"/>
      <c r="G152" s="95"/>
      <c r="I152" s="61"/>
      <c r="J152" s="8"/>
      <c r="K152" s="86"/>
    </row>
    <row r="153" spans="1:11" s="4" customFormat="1" ht="15" outlineLevel="2">
      <c r="A153" s="44"/>
      <c r="D153" s="94"/>
      <c r="E153" s="95"/>
      <c r="F153" s="95"/>
      <c r="G153" s="95"/>
      <c r="I153" s="61"/>
      <c r="J153" s="8"/>
      <c r="K153" s="86"/>
    </row>
    <row r="154" spans="1:11" s="4" customFormat="1" ht="15" outlineLevel="1">
      <c r="A154" s="44"/>
      <c r="D154" s="94"/>
      <c r="E154" s="95"/>
      <c r="F154" s="95"/>
      <c r="G154" s="95"/>
      <c r="I154" s="61"/>
      <c r="J154" s="8"/>
      <c r="K154" s="86"/>
    </row>
    <row r="155" spans="1:11" s="4" customFormat="1" ht="15" outlineLevel="2">
      <c r="A155" s="44"/>
      <c r="D155" s="94"/>
      <c r="E155" s="95"/>
      <c r="F155" s="95"/>
      <c r="G155" s="95"/>
      <c r="I155" s="61"/>
      <c r="J155" s="8"/>
      <c r="K155" s="86"/>
    </row>
    <row r="156" spans="1:11" s="4" customFormat="1" ht="15" outlineLevel="2">
      <c r="A156" s="44"/>
      <c r="D156" s="94"/>
      <c r="E156" s="95"/>
      <c r="F156" s="95"/>
      <c r="G156" s="95"/>
      <c r="I156" s="61"/>
      <c r="J156" s="8"/>
      <c r="K156" s="86"/>
    </row>
    <row r="157" spans="1:11" s="4" customFormat="1" ht="15" outlineLevel="2">
      <c r="A157" s="44"/>
      <c r="D157" s="94"/>
      <c r="E157" s="95"/>
      <c r="F157" s="95"/>
      <c r="G157" s="95"/>
      <c r="I157" s="61"/>
      <c r="J157" s="8"/>
      <c r="K157" s="86"/>
    </row>
    <row r="158" spans="1:11" s="4" customFormat="1" ht="15" outlineLevel="2">
      <c r="A158" s="44"/>
      <c r="D158" s="94"/>
      <c r="E158" s="95"/>
      <c r="F158" s="95"/>
      <c r="G158" s="95"/>
      <c r="I158" s="61"/>
      <c r="J158" s="8"/>
      <c r="K158" s="86"/>
    </row>
    <row r="159" spans="1:11" s="4" customFormat="1" ht="15" outlineLevel="2">
      <c r="A159" s="44"/>
      <c r="D159" s="94"/>
      <c r="E159" s="95"/>
      <c r="F159" s="95"/>
      <c r="G159" s="95"/>
      <c r="I159" s="61"/>
      <c r="J159" s="8"/>
      <c r="K159" s="86"/>
    </row>
    <row r="160" spans="1:11" s="4" customFormat="1" ht="15" outlineLevel="2">
      <c r="A160" s="44"/>
      <c r="D160" s="94"/>
      <c r="E160" s="95"/>
      <c r="F160" s="95"/>
      <c r="G160" s="95"/>
      <c r="I160" s="61"/>
      <c r="J160" s="8"/>
      <c r="K160" s="86"/>
    </row>
    <row r="161" spans="1:11" s="4" customFormat="1" ht="15" outlineLevel="2">
      <c r="A161" s="44"/>
      <c r="D161" s="94"/>
      <c r="E161" s="95"/>
      <c r="F161" s="95"/>
      <c r="G161" s="95"/>
      <c r="I161" s="61"/>
      <c r="J161" s="8"/>
      <c r="K161" s="86"/>
    </row>
    <row r="162" spans="1:11" s="4" customFormat="1" ht="15" outlineLevel="2">
      <c r="A162" s="44"/>
      <c r="D162" s="94"/>
      <c r="E162" s="95"/>
      <c r="F162" s="95"/>
      <c r="G162" s="95"/>
      <c r="I162" s="61"/>
      <c r="J162" s="8"/>
      <c r="K162" s="86"/>
    </row>
    <row r="163" spans="1:11" s="4" customFormat="1" ht="15" outlineLevel="2">
      <c r="A163" s="44"/>
      <c r="D163" s="94"/>
      <c r="E163" s="95"/>
      <c r="F163" s="95"/>
      <c r="G163" s="95"/>
      <c r="I163" s="61"/>
      <c r="J163" s="8"/>
      <c r="K163" s="86"/>
    </row>
    <row r="164" spans="1:11" s="4" customFormat="1" ht="15" outlineLevel="1">
      <c r="A164" s="44"/>
      <c r="D164" s="94"/>
      <c r="E164" s="95"/>
      <c r="F164" s="95"/>
      <c r="G164" s="95"/>
      <c r="I164" s="61"/>
      <c r="J164" s="8"/>
      <c r="K164" s="86"/>
    </row>
    <row r="165" spans="1:11" s="4" customFormat="1" ht="15" outlineLevel="2">
      <c r="A165" s="44"/>
      <c r="D165" s="94"/>
      <c r="E165" s="95"/>
      <c r="F165" s="95"/>
      <c r="G165" s="95"/>
      <c r="I165" s="61"/>
      <c r="J165" s="8"/>
      <c r="K165" s="86"/>
    </row>
    <row r="166" spans="1:11" s="4" customFormat="1" ht="15" outlineLevel="2">
      <c r="A166" s="44"/>
      <c r="D166" s="94"/>
      <c r="E166" s="95"/>
      <c r="F166" s="95"/>
      <c r="G166" s="95"/>
      <c r="I166" s="61"/>
      <c r="J166" s="8"/>
      <c r="K166" s="86"/>
    </row>
    <row r="167" spans="1:11" s="4" customFormat="1" ht="15" outlineLevel="2">
      <c r="A167" s="44"/>
      <c r="D167" s="94"/>
      <c r="E167" s="95"/>
      <c r="F167" s="95"/>
      <c r="G167" s="95"/>
      <c r="I167" s="61"/>
      <c r="J167" s="8"/>
      <c r="K167" s="86"/>
    </row>
    <row r="168" spans="1:11" s="4" customFormat="1" ht="15" outlineLevel="2">
      <c r="A168" s="44"/>
      <c r="D168" s="94"/>
      <c r="E168" s="95"/>
      <c r="F168" s="95"/>
      <c r="G168" s="95"/>
      <c r="I168" s="61"/>
      <c r="J168" s="8"/>
      <c r="K168" s="86"/>
    </row>
    <row r="169" spans="1:11" s="4" customFormat="1" ht="15" outlineLevel="2">
      <c r="A169" s="44"/>
      <c r="D169" s="94"/>
      <c r="E169" s="95"/>
      <c r="F169" s="95"/>
      <c r="G169" s="95"/>
      <c r="I169" s="61"/>
      <c r="J169" s="8"/>
      <c r="K169" s="86"/>
    </row>
    <row r="170" spans="1:11" s="4" customFormat="1" ht="15" outlineLevel="2">
      <c r="A170" s="44"/>
      <c r="D170" s="94"/>
      <c r="E170" s="95"/>
      <c r="F170" s="95"/>
      <c r="G170" s="95"/>
      <c r="I170" s="61"/>
      <c r="J170" s="8"/>
      <c r="K170" s="86"/>
    </row>
    <row r="171" spans="1:11" s="4" customFormat="1" ht="15" outlineLevel="2">
      <c r="A171" s="44"/>
      <c r="D171" s="94"/>
      <c r="E171" s="95"/>
      <c r="F171" s="95"/>
      <c r="G171" s="95"/>
      <c r="I171" s="61"/>
      <c r="J171" s="8"/>
      <c r="K171" s="86"/>
    </row>
    <row r="172" spans="1:11" s="4" customFormat="1" ht="15" outlineLevel="2">
      <c r="A172" s="44"/>
      <c r="D172" s="94"/>
      <c r="E172" s="95"/>
      <c r="F172" s="95"/>
      <c r="G172" s="95"/>
      <c r="I172" s="61"/>
      <c r="J172" s="8"/>
      <c r="K172" s="86"/>
    </row>
    <row r="173" spans="1:11" s="4" customFormat="1" ht="15" outlineLevel="2">
      <c r="A173" s="44"/>
      <c r="D173" s="94"/>
      <c r="E173" s="95"/>
      <c r="F173" s="95"/>
      <c r="G173" s="95"/>
      <c r="I173" s="61"/>
      <c r="J173" s="8"/>
      <c r="K173" s="86"/>
    </row>
    <row r="174" spans="1:11" s="4" customFormat="1" ht="15" outlineLevel="1">
      <c r="A174" s="44"/>
      <c r="D174" s="94"/>
      <c r="E174" s="95"/>
      <c r="F174" s="95"/>
      <c r="G174" s="95"/>
      <c r="I174" s="61"/>
      <c r="J174" s="8"/>
      <c r="K174" s="86"/>
    </row>
    <row r="175" spans="1:11" s="4" customFormat="1" ht="15" outlineLevel="2">
      <c r="A175" s="44"/>
      <c r="D175" s="94"/>
      <c r="E175" s="95"/>
      <c r="F175" s="95"/>
      <c r="G175" s="95"/>
      <c r="I175" s="61"/>
      <c r="J175" s="8"/>
      <c r="K175" s="86"/>
    </row>
    <row r="176" spans="1:11" s="4" customFormat="1" ht="15" outlineLevel="2">
      <c r="A176" s="44"/>
      <c r="D176" s="94"/>
      <c r="E176" s="95"/>
      <c r="F176" s="95"/>
      <c r="G176" s="95"/>
      <c r="I176" s="61"/>
      <c r="J176" s="8"/>
      <c r="K176" s="86"/>
    </row>
    <row r="177" spans="1:11" s="4" customFormat="1" ht="15" outlineLevel="2">
      <c r="A177" s="44"/>
      <c r="D177" s="94"/>
      <c r="E177" s="95"/>
      <c r="F177" s="95"/>
      <c r="G177" s="95"/>
      <c r="I177" s="61"/>
      <c r="J177" s="8"/>
      <c r="K177" s="86"/>
    </row>
    <row r="178" spans="1:11" s="4" customFormat="1" ht="15" outlineLevel="2">
      <c r="A178" s="44"/>
      <c r="D178" s="94"/>
      <c r="E178" s="95"/>
      <c r="F178" s="95"/>
      <c r="G178" s="95"/>
      <c r="I178" s="61"/>
      <c r="J178" s="8"/>
      <c r="K178" s="86"/>
    </row>
    <row r="179" spans="1:11" s="4" customFormat="1" ht="15" outlineLevel="2">
      <c r="A179" s="44"/>
      <c r="D179" s="94"/>
      <c r="E179" s="95"/>
      <c r="F179" s="95"/>
      <c r="G179" s="95"/>
      <c r="I179" s="61"/>
      <c r="J179" s="8"/>
      <c r="K179" s="86"/>
    </row>
    <row r="180" spans="1:11" s="4" customFormat="1" ht="15" outlineLevel="2">
      <c r="A180" s="44"/>
      <c r="D180" s="94"/>
      <c r="E180" s="95"/>
      <c r="F180" s="95"/>
      <c r="G180" s="95"/>
      <c r="I180" s="61"/>
      <c r="J180" s="8"/>
      <c r="K180" s="86"/>
    </row>
    <row r="181" spans="1:11" s="4" customFormat="1" ht="15" outlineLevel="2">
      <c r="A181" s="44"/>
      <c r="D181" s="94"/>
      <c r="E181" s="95"/>
      <c r="F181" s="95"/>
      <c r="G181" s="95"/>
      <c r="I181" s="61"/>
      <c r="J181" s="8"/>
      <c r="K181" s="86"/>
    </row>
    <row r="182" spans="1:11" s="4" customFormat="1" ht="15" outlineLevel="2">
      <c r="A182" s="44"/>
      <c r="D182" s="94"/>
      <c r="E182" s="95"/>
      <c r="F182" s="95"/>
      <c r="G182" s="95"/>
      <c r="I182" s="61"/>
      <c r="J182" s="8"/>
      <c r="K182" s="86"/>
    </row>
    <row r="183" spans="1:11" s="4" customFormat="1" ht="15" outlineLevel="2">
      <c r="A183" s="44"/>
      <c r="D183" s="94"/>
      <c r="E183" s="95"/>
      <c r="F183" s="95"/>
      <c r="G183" s="95"/>
      <c r="I183" s="61"/>
      <c r="J183" s="8"/>
      <c r="K183" s="86"/>
    </row>
    <row r="184" spans="1:11" s="4" customFormat="1" ht="15" outlineLevel="1">
      <c r="A184" s="44"/>
      <c r="D184" s="94"/>
      <c r="E184" s="95"/>
      <c r="F184" s="95"/>
      <c r="G184" s="95"/>
      <c r="I184" s="61"/>
      <c r="J184" s="8"/>
      <c r="K184" s="86"/>
    </row>
    <row r="185" spans="1:11" s="4" customFormat="1" ht="15" outlineLevel="2">
      <c r="A185" s="44"/>
      <c r="D185" s="94"/>
      <c r="E185" s="95"/>
      <c r="F185" s="95"/>
      <c r="G185" s="95"/>
      <c r="I185" s="61"/>
      <c r="J185" s="8"/>
      <c r="K185" s="86"/>
    </row>
    <row r="186" spans="1:11" s="4" customFormat="1" ht="15" outlineLevel="2">
      <c r="A186" s="44"/>
      <c r="D186" s="94"/>
      <c r="E186" s="95"/>
      <c r="F186" s="95"/>
      <c r="G186" s="95"/>
      <c r="I186" s="61"/>
      <c r="J186" s="8"/>
      <c r="K186" s="86"/>
    </row>
    <row r="187" spans="1:11" s="4" customFormat="1" ht="15" outlineLevel="2">
      <c r="A187" s="44"/>
      <c r="D187" s="94"/>
      <c r="E187" s="95"/>
      <c r="F187" s="95"/>
      <c r="G187" s="95"/>
      <c r="I187" s="61"/>
      <c r="J187" s="8"/>
      <c r="K187" s="86"/>
    </row>
    <row r="188" spans="1:11" s="4" customFormat="1" ht="15" outlineLevel="2">
      <c r="A188" s="44"/>
      <c r="D188" s="94"/>
      <c r="E188" s="95"/>
      <c r="F188" s="95"/>
      <c r="G188" s="95"/>
      <c r="I188" s="61"/>
      <c r="J188" s="8"/>
      <c r="K188" s="86"/>
    </row>
    <row r="189" spans="1:11" s="4" customFormat="1" ht="15" outlineLevel="2">
      <c r="A189" s="44"/>
      <c r="D189" s="94"/>
      <c r="E189" s="95"/>
      <c r="F189" s="95"/>
      <c r="G189" s="95"/>
      <c r="I189" s="61"/>
      <c r="J189" s="8"/>
      <c r="K189" s="86"/>
    </row>
    <row r="190" spans="1:11" s="4" customFormat="1" ht="15" outlineLevel="2">
      <c r="A190" s="44"/>
      <c r="D190" s="94"/>
      <c r="E190" s="95"/>
      <c r="F190" s="95"/>
      <c r="G190" s="95"/>
      <c r="I190" s="61"/>
      <c r="J190" s="8"/>
      <c r="K190" s="86"/>
    </row>
    <row r="191" spans="1:11" s="4" customFormat="1" ht="15" outlineLevel="2">
      <c r="A191" s="44"/>
      <c r="D191" s="94"/>
      <c r="E191" s="95"/>
      <c r="F191" s="95"/>
      <c r="G191" s="95"/>
      <c r="I191" s="61"/>
      <c r="J191" s="8"/>
      <c r="K191" s="86"/>
    </row>
    <row r="192" spans="1:11" s="4" customFormat="1" ht="15" outlineLevel="2">
      <c r="A192" s="44"/>
      <c r="D192" s="94"/>
      <c r="E192" s="95"/>
      <c r="F192" s="95"/>
      <c r="G192" s="95"/>
      <c r="I192" s="61"/>
      <c r="J192" s="8"/>
      <c r="K192" s="86"/>
    </row>
    <row r="193" spans="1:11" s="4" customFormat="1" ht="15" outlineLevel="2">
      <c r="A193" s="44"/>
      <c r="D193" s="94"/>
      <c r="E193" s="95"/>
      <c r="F193" s="95"/>
      <c r="G193" s="95"/>
      <c r="I193" s="61"/>
      <c r="J193" s="8"/>
      <c r="K193" s="86"/>
    </row>
    <row r="194" spans="1:11" s="4" customFormat="1" ht="15" outlineLevel="1">
      <c r="A194" s="44"/>
      <c r="D194" s="94"/>
      <c r="E194" s="95"/>
      <c r="F194" s="95"/>
      <c r="G194" s="95"/>
      <c r="I194" s="61"/>
      <c r="J194" s="8"/>
      <c r="K194" s="86"/>
    </row>
    <row r="195" spans="1:11" s="4" customFormat="1" ht="15" outlineLevel="2">
      <c r="A195" s="44"/>
      <c r="D195" s="94"/>
      <c r="E195" s="95"/>
      <c r="F195" s="95"/>
      <c r="G195" s="95"/>
      <c r="I195" s="61"/>
      <c r="J195" s="8"/>
      <c r="K195" s="86"/>
    </row>
    <row r="196" spans="1:11" s="4" customFormat="1" ht="15" outlineLevel="2">
      <c r="A196" s="44"/>
      <c r="D196" s="94"/>
      <c r="E196" s="95"/>
      <c r="F196" s="95"/>
      <c r="G196" s="95"/>
      <c r="I196" s="61"/>
      <c r="J196" s="8"/>
      <c r="K196" s="86"/>
    </row>
    <row r="197" spans="1:11" s="4" customFormat="1" ht="15" outlineLevel="2">
      <c r="A197" s="44"/>
      <c r="D197" s="94"/>
      <c r="E197" s="95"/>
      <c r="F197" s="95"/>
      <c r="G197" s="95"/>
      <c r="I197" s="61"/>
      <c r="J197" s="8"/>
      <c r="K197" s="86"/>
    </row>
    <row r="198" spans="1:11" s="4" customFormat="1" ht="15" outlineLevel="2">
      <c r="A198" s="44"/>
      <c r="D198" s="94"/>
      <c r="E198" s="95"/>
      <c r="F198" s="95"/>
      <c r="G198" s="95"/>
      <c r="I198" s="61"/>
      <c r="J198" s="8"/>
      <c r="K198" s="86"/>
    </row>
    <row r="199" spans="1:11" s="4" customFormat="1" ht="15" outlineLevel="2">
      <c r="A199" s="44"/>
      <c r="D199" s="94"/>
      <c r="E199" s="95"/>
      <c r="F199" s="95"/>
      <c r="G199" s="95"/>
      <c r="I199" s="61"/>
      <c r="J199" s="8"/>
      <c r="K199" s="86"/>
    </row>
    <row r="200" spans="1:11" s="4" customFormat="1" ht="15" outlineLevel="2">
      <c r="A200" s="44"/>
      <c r="D200" s="94"/>
      <c r="E200" s="95"/>
      <c r="F200" s="95"/>
      <c r="G200" s="95"/>
      <c r="I200" s="61"/>
      <c r="J200" s="8"/>
      <c r="K200" s="86"/>
    </row>
    <row r="201" spans="1:11" s="4" customFormat="1" ht="15" outlineLevel="2">
      <c r="A201" s="44"/>
      <c r="D201" s="94"/>
      <c r="E201" s="95"/>
      <c r="F201" s="95"/>
      <c r="G201" s="95"/>
      <c r="I201" s="61"/>
      <c r="J201" s="8"/>
      <c r="K201" s="86"/>
    </row>
    <row r="202" spans="1:11" s="4" customFormat="1" ht="15" outlineLevel="2">
      <c r="A202" s="44"/>
      <c r="D202" s="94"/>
      <c r="E202" s="95"/>
      <c r="F202" s="95"/>
      <c r="G202" s="95"/>
      <c r="I202" s="61"/>
      <c r="J202" s="8"/>
      <c r="K202" s="86"/>
    </row>
    <row r="203" spans="1:11" s="4" customFormat="1" ht="15" outlineLevel="2">
      <c r="A203" s="44"/>
      <c r="D203" s="94"/>
      <c r="E203" s="95"/>
      <c r="F203" s="95"/>
      <c r="G203" s="95"/>
      <c r="I203" s="61"/>
      <c r="J203" s="8"/>
      <c r="K203" s="86"/>
    </row>
    <row r="204" spans="1:11" s="32" customFormat="1" ht="19.5">
      <c r="A204" s="73"/>
      <c r="B204" s="73"/>
      <c r="C204" s="72" t="s">
        <v>40</v>
      </c>
      <c r="D204" s="30">
        <f>SUM(D4:D203)</f>
        <v>136960</v>
      </c>
      <c r="E204" s="31">
        <f>SUM(E4:E203)</f>
        <v>20</v>
      </c>
      <c r="F204" s="31">
        <f>SUM(F4:F203)</f>
        <v>31</v>
      </c>
      <c r="G204" s="31">
        <f>SUM(G4:G203)</f>
        <v>20</v>
      </c>
      <c r="H204" s="31"/>
      <c r="I204" s="62"/>
      <c r="J204" s="65"/>
      <c r="K204" s="63"/>
    </row>
  </sheetData>
  <sheetProtection algorithmName="SHA-512" hashValue="hMZ8rfkpDqhxh4XLEvnfrisxEZCp14PEyeI4Q6Efu3NtZnSncckcONL76YZU6KYItryKsziOTiVul0wpzkOMNw==" saltValue="OQ6V5hgKlOL+emHqQElMIg==" spinCount="100000" sheet="1" formatRows="0" insertRows="0" pivotTables="0"/>
  <mergeCells count="1">
    <mergeCell ref="A1:D1"/>
  </mergeCells>
  <dataValidations count="2">
    <dataValidation type="decimal" operator="greaterThanOrEqual" allowBlank="1" showInputMessage="1" showErrorMessage="1" sqref="D13:D203">
      <formula1>0</formula1>
    </dataValidation>
    <dataValidation type="whole" operator="greaterThanOrEqual" allowBlank="1" showInputMessage="1" showErrorMessage="1" sqref="E4:G203">
      <formula1>0</formula1>
    </dataValidation>
  </dataValidations>
  <printOptions gridLines="1"/>
  <pageMargins left="0.511811024" right="0.511811024" top="0.78740157499999996" bottom="0.78740157499999996" header="0.31496062000000002" footer="0.31496062000000002"/>
  <pageSetup paperSize="0" orientation="portrait" horizontalDpi="0" verticalDpi="0" copies="0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Dados!$C$2:$C$3</xm:f>
          </x14:formula1>
          <xm:sqref>H4:H203</xm:sqref>
        </x14:dataValidation>
        <x14:dataValidation type="list" allowBlank="1" showInputMessage="1" showErrorMessage="1">
          <x14:formula1>
            <xm:f>Dados!$A$2:$A$14</xm:f>
          </x14:formula1>
          <xm:sqref>C4:C203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ilha6">
    <tabColor theme="9" tint="0.39997558519241921"/>
  </sheetPr>
  <dimension ref="A1:Q2008"/>
  <sheetViews>
    <sheetView tabSelected="1" topLeftCell="B1" zoomScaleNormal="100" workbookViewId="0">
      <pane ySplit="3" topLeftCell="A4" activePane="bottomLeft" state="frozen"/>
      <selection pane="bottomLeft" activeCell="H23" sqref="H23"/>
    </sheetView>
  </sheetViews>
  <sheetFormatPr defaultColWidth="0" defaultRowHeight="0" customHeight="1" zeroHeight="1" outlineLevelRow="2"/>
  <cols>
    <col min="1" max="1" width="51.140625" style="3" customWidth="1"/>
    <col min="2" max="2" width="26.42578125" style="3" customWidth="1"/>
    <col min="3" max="3" width="29.42578125" style="3" customWidth="1"/>
    <col min="4" max="4" width="24.85546875" style="11" customWidth="1"/>
    <col min="5" max="5" width="24.85546875" style="3" customWidth="1"/>
    <col min="6" max="6" width="37.140625" style="3" customWidth="1"/>
    <col min="7" max="7" width="43.28515625" style="3" customWidth="1"/>
    <col min="8" max="8" width="25.28515625" style="3" customWidth="1"/>
    <col min="9" max="9" width="40.7109375" customWidth="1"/>
    <col min="10" max="10" width="2.28515625" customWidth="1"/>
    <col min="11" max="17" width="9.140625" style="7" hidden="1" customWidth="1"/>
    <col min="18" max="16384" width="0" style="7" hidden="1"/>
  </cols>
  <sheetData>
    <row r="1" spans="1:10" ht="74.45" customHeight="1">
      <c r="A1" s="134" t="s">
        <v>41</v>
      </c>
      <c r="B1" s="135"/>
      <c r="C1" s="135"/>
      <c r="D1" s="135"/>
      <c r="E1" s="135"/>
      <c r="F1" s="135"/>
      <c r="G1" s="135"/>
      <c r="H1" s="74"/>
      <c r="I1" s="12"/>
      <c r="J1" s="136"/>
    </row>
    <row r="2" spans="1:10" ht="28.9" customHeight="1">
      <c r="A2" s="75" t="str">
        <f>CONCATENATE("LISTA DE BENEFICIÁRIOS DOS EDITAIS DE FOMENTO, PARCERIAS, CONTRATOS DAS AÇÕES CULTURAIS E DAS DESPESAS COM OPERACIONALIZAÇÃO - ",UPPER(Informações!A6)," - ",Informações!C6," ",CONCATENATE("- CNPJ ",Informações!D6))</f>
        <v>LISTA DE BENEFICIÁRIOS DOS EDITAIS DE FOMENTO, PARCERIAS, CONTRATOS DAS AÇÕES CULTURAIS E DAS DESPESAS COM OPERACIONALIZAÇÃO - JOÃO NEIVA - ES - CNPJ 31.776.479/0001-86</v>
      </c>
      <c r="B2" s="76"/>
      <c r="C2" s="76"/>
      <c r="D2" s="88"/>
      <c r="E2" s="76"/>
      <c r="F2" s="76"/>
      <c r="G2" s="76"/>
      <c r="H2" s="76"/>
      <c r="I2" s="77"/>
      <c r="J2" s="136"/>
    </row>
    <row r="3" spans="1:10" ht="42.75" customHeight="1">
      <c r="A3" s="101" t="s">
        <v>42</v>
      </c>
      <c r="B3" s="137" t="s">
        <v>43</v>
      </c>
      <c r="C3" s="138"/>
      <c r="D3" s="89" t="s">
        <v>44</v>
      </c>
      <c r="E3" s="87" t="s">
        <v>45</v>
      </c>
      <c r="F3" s="9" t="s">
        <v>46</v>
      </c>
      <c r="G3" s="9" t="s">
        <v>47</v>
      </c>
      <c r="H3" s="9" t="s">
        <v>48</v>
      </c>
      <c r="I3" s="10" t="s">
        <v>39</v>
      </c>
      <c r="J3" s="136"/>
    </row>
    <row r="4" spans="1:10" ht="75">
      <c r="A4" s="47" t="s">
        <v>174</v>
      </c>
      <c r="B4" s="132" t="s">
        <v>177</v>
      </c>
      <c r="C4" s="139"/>
      <c r="D4" s="81"/>
      <c r="E4" s="104" t="s">
        <v>198</v>
      </c>
      <c r="F4" s="48" t="s">
        <v>209</v>
      </c>
      <c r="G4" s="48" t="s">
        <v>253</v>
      </c>
      <c r="H4" s="49">
        <v>6848</v>
      </c>
      <c r="I4" s="50"/>
      <c r="J4" s="136"/>
    </row>
    <row r="5" spans="1:10" ht="60">
      <c r="A5" s="51"/>
      <c r="B5" s="132" t="s">
        <v>178</v>
      </c>
      <c r="C5" s="139"/>
      <c r="D5" s="81"/>
      <c r="E5" s="52" t="s">
        <v>179</v>
      </c>
      <c r="F5" s="53" t="s">
        <v>210</v>
      </c>
      <c r="G5" s="53" t="s">
        <v>253</v>
      </c>
      <c r="H5" s="54">
        <v>6848</v>
      </c>
      <c r="I5" s="50"/>
      <c r="J5" s="136"/>
    </row>
    <row r="6" spans="1:10" ht="60">
      <c r="A6" s="51"/>
      <c r="B6" s="132" t="s">
        <v>180</v>
      </c>
      <c r="C6" s="139"/>
      <c r="D6" s="81"/>
      <c r="E6" s="105" t="s">
        <v>181</v>
      </c>
      <c r="F6" s="107" t="s">
        <v>211</v>
      </c>
      <c r="G6" s="53" t="s">
        <v>253</v>
      </c>
      <c r="H6" s="54">
        <v>6848</v>
      </c>
      <c r="I6" s="50"/>
      <c r="J6" s="136"/>
    </row>
    <row r="7" spans="1:10" ht="60">
      <c r="A7" s="51"/>
      <c r="B7" s="132" t="s">
        <v>182</v>
      </c>
      <c r="C7" s="139"/>
      <c r="D7" s="81"/>
      <c r="E7" s="52" t="s">
        <v>183</v>
      </c>
      <c r="F7" s="53" t="s">
        <v>212</v>
      </c>
      <c r="G7" s="53" t="s">
        <v>252</v>
      </c>
      <c r="H7" s="54">
        <v>6848</v>
      </c>
      <c r="I7" s="50"/>
      <c r="J7" s="136"/>
    </row>
    <row r="8" spans="1:10" ht="60">
      <c r="A8" s="51"/>
      <c r="B8" s="132" t="s">
        <v>184</v>
      </c>
      <c r="C8" s="139"/>
      <c r="D8" s="81"/>
      <c r="E8" s="52" t="s">
        <v>185</v>
      </c>
      <c r="F8" s="53" t="s">
        <v>213</v>
      </c>
      <c r="G8" s="53" t="s">
        <v>252</v>
      </c>
      <c r="H8" s="54">
        <v>6848</v>
      </c>
      <c r="I8" s="50"/>
      <c r="J8" s="136"/>
    </row>
    <row r="9" spans="1:10" ht="60">
      <c r="A9" s="51"/>
      <c r="B9" s="132" t="s">
        <v>186</v>
      </c>
      <c r="C9" s="139"/>
      <c r="D9" s="81"/>
      <c r="E9" s="52" t="s">
        <v>187</v>
      </c>
      <c r="F9" s="53" t="s">
        <v>214</v>
      </c>
      <c r="G9" s="53" t="s">
        <v>252</v>
      </c>
      <c r="H9" s="54">
        <v>6848</v>
      </c>
      <c r="I9" s="50"/>
      <c r="J9" s="136"/>
    </row>
    <row r="10" spans="1:10" ht="45">
      <c r="A10" s="51"/>
      <c r="B10" s="132" t="s">
        <v>188</v>
      </c>
      <c r="C10" s="139"/>
      <c r="D10" s="81"/>
      <c r="E10" s="52" t="s">
        <v>191</v>
      </c>
      <c r="F10" s="53" t="s">
        <v>206</v>
      </c>
      <c r="G10" s="53" t="s">
        <v>250</v>
      </c>
      <c r="H10" s="54">
        <v>6848</v>
      </c>
      <c r="I10" s="50"/>
      <c r="J10" s="136"/>
    </row>
    <row r="11" spans="1:10" ht="45">
      <c r="A11" s="51"/>
      <c r="B11" s="132" t="s">
        <v>189</v>
      </c>
      <c r="C11" s="139"/>
      <c r="D11" s="81"/>
      <c r="E11" s="106" t="s">
        <v>190</v>
      </c>
      <c r="F11" s="53" t="s">
        <v>208</v>
      </c>
      <c r="G11" s="53" t="s">
        <v>251</v>
      </c>
      <c r="H11" s="54">
        <v>6848</v>
      </c>
      <c r="I11" s="50"/>
      <c r="J11" s="136"/>
    </row>
    <row r="12" spans="1:10" ht="60">
      <c r="A12" s="51"/>
      <c r="B12" s="132" t="s">
        <v>197</v>
      </c>
      <c r="C12" s="139"/>
      <c r="D12" s="81"/>
      <c r="E12" s="52" t="s">
        <v>199</v>
      </c>
      <c r="F12" s="53" t="s">
        <v>215</v>
      </c>
      <c r="G12" s="53" t="s">
        <v>253</v>
      </c>
      <c r="H12" s="54">
        <v>6848</v>
      </c>
      <c r="I12" s="50"/>
      <c r="J12" s="136"/>
    </row>
    <row r="13" spans="1:10" ht="60">
      <c r="A13" s="51"/>
      <c r="B13" s="132" t="s">
        <v>192</v>
      </c>
      <c r="C13" s="139"/>
      <c r="D13" s="81" t="s">
        <v>237</v>
      </c>
      <c r="E13" s="52"/>
      <c r="F13" s="53" t="s">
        <v>216</v>
      </c>
      <c r="G13" s="53" t="s">
        <v>253</v>
      </c>
      <c r="H13" s="54">
        <v>6848</v>
      </c>
      <c r="I13" s="50"/>
      <c r="J13" s="136"/>
    </row>
    <row r="14" spans="1:10" ht="60">
      <c r="A14" s="51"/>
      <c r="B14" s="132" t="s">
        <v>193</v>
      </c>
      <c r="C14" s="139"/>
      <c r="D14" s="81" t="s">
        <v>238</v>
      </c>
      <c r="E14" s="52"/>
      <c r="F14" s="53" t="s">
        <v>217</v>
      </c>
      <c r="G14" s="53" t="s">
        <v>253</v>
      </c>
      <c r="H14" s="54">
        <v>6848</v>
      </c>
      <c r="I14" s="50"/>
      <c r="J14" s="136"/>
    </row>
    <row r="15" spans="1:10" ht="15" customHeight="1" outlineLevel="1">
      <c r="A15" s="51"/>
      <c r="B15" s="132" t="s">
        <v>194</v>
      </c>
      <c r="C15" s="133"/>
      <c r="D15" s="81" t="s">
        <v>239</v>
      </c>
      <c r="E15" s="52"/>
      <c r="F15" s="53" t="s">
        <v>218</v>
      </c>
      <c r="G15" s="53" t="s">
        <v>253</v>
      </c>
      <c r="H15" s="54">
        <v>6848</v>
      </c>
      <c r="I15" s="50"/>
      <c r="J15" s="136"/>
    </row>
    <row r="16" spans="1:10" ht="15" customHeight="1" outlineLevel="1">
      <c r="A16" s="51"/>
      <c r="B16" s="132" t="s">
        <v>195</v>
      </c>
      <c r="C16" s="133"/>
      <c r="D16" s="81" t="s">
        <v>240</v>
      </c>
      <c r="E16" s="52"/>
      <c r="F16" s="53" t="s">
        <v>219</v>
      </c>
      <c r="G16" s="53" t="s">
        <v>253</v>
      </c>
      <c r="H16" s="108">
        <v>6848</v>
      </c>
      <c r="I16" s="50"/>
      <c r="J16" s="136"/>
    </row>
    <row r="17" spans="1:10" ht="15" customHeight="1" outlineLevel="1">
      <c r="A17" s="51"/>
      <c r="B17" s="132" t="s">
        <v>196</v>
      </c>
      <c r="C17" s="133"/>
      <c r="D17" s="81" t="s">
        <v>241</v>
      </c>
      <c r="E17" s="52"/>
      <c r="F17" s="53" t="s">
        <v>220</v>
      </c>
      <c r="G17" s="53" t="s">
        <v>253</v>
      </c>
      <c r="H17" s="108">
        <v>6848</v>
      </c>
      <c r="I17" s="50"/>
      <c r="J17" s="136"/>
    </row>
    <row r="18" spans="1:10" ht="15" customHeight="1" outlineLevel="1">
      <c r="A18" s="51"/>
      <c r="B18" s="132" t="s">
        <v>200</v>
      </c>
      <c r="C18" s="133"/>
      <c r="D18" s="81" t="s">
        <v>242</v>
      </c>
      <c r="E18" s="52"/>
      <c r="F18" s="53" t="s">
        <v>221</v>
      </c>
      <c r="G18" s="53" t="s">
        <v>253</v>
      </c>
      <c r="H18" s="108">
        <v>6848</v>
      </c>
      <c r="I18" s="50"/>
      <c r="J18" s="136"/>
    </row>
    <row r="19" spans="1:10" ht="15" customHeight="1" outlineLevel="1">
      <c r="A19" s="51"/>
      <c r="B19" s="132" t="s">
        <v>201</v>
      </c>
      <c r="C19" s="133"/>
      <c r="D19" s="81" t="s">
        <v>243</v>
      </c>
      <c r="E19" s="52"/>
      <c r="F19" s="53" t="s">
        <v>222</v>
      </c>
      <c r="G19" s="53" t="s">
        <v>252</v>
      </c>
      <c r="H19" s="108">
        <v>6848</v>
      </c>
      <c r="I19" s="50"/>
      <c r="J19" s="136"/>
    </row>
    <row r="20" spans="1:10" ht="15" customHeight="1" outlineLevel="1">
      <c r="A20" s="51"/>
      <c r="B20" s="132" t="s">
        <v>202</v>
      </c>
      <c r="C20" s="133"/>
      <c r="D20" s="81" t="s">
        <v>244</v>
      </c>
      <c r="E20" s="52"/>
      <c r="F20" s="53" t="s">
        <v>223</v>
      </c>
      <c r="G20" s="53" t="s">
        <v>252</v>
      </c>
      <c r="H20" s="108">
        <v>6848</v>
      </c>
      <c r="I20" s="50"/>
      <c r="J20" s="136"/>
    </row>
    <row r="21" spans="1:10" ht="15" customHeight="1" outlineLevel="1">
      <c r="A21" s="51"/>
      <c r="B21" s="132" t="s">
        <v>203</v>
      </c>
      <c r="C21" s="133"/>
      <c r="D21" s="81" t="s">
        <v>245</v>
      </c>
      <c r="E21" s="52"/>
      <c r="F21" s="53" t="s">
        <v>224</v>
      </c>
      <c r="G21" s="53" t="s">
        <v>252</v>
      </c>
      <c r="H21" s="108">
        <v>6848</v>
      </c>
      <c r="I21" s="50"/>
      <c r="J21" s="136"/>
    </row>
    <row r="22" spans="1:10" ht="15" customHeight="1" outlineLevel="1">
      <c r="A22" s="51"/>
      <c r="B22" s="132" t="s">
        <v>204</v>
      </c>
      <c r="C22" s="133"/>
      <c r="D22" s="81" t="s">
        <v>246</v>
      </c>
      <c r="E22" s="52"/>
      <c r="F22" s="53" t="s">
        <v>225</v>
      </c>
      <c r="G22" s="53" t="s">
        <v>252</v>
      </c>
      <c r="H22" s="108">
        <v>6848</v>
      </c>
      <c r="I22" s="50"/>
      <c r="J22" s="136"/>
    </row>
    <row r="23" spans="1:10" ht="15" customHeight="1" outlineLevel="1">
      <c r="A23" s="51"/>
      <c r="B23" s="132" t="s">
        <v>205</v>
      </c>
      <c r="C23" s="133"/>
      <c r="D23" s="81" t="s">
        <v>247</v>
      </c>
      <c r="E23" s="52"/>
      <c r="F23" s="53" t="s">
        <v>207</v>
      </c>
      <c r="G23" s="53" t="s">
        <v>249</v>
      </c>
      <c r="H23" s="108">
        <v>6848</v>
      </c>
      <c r="I23" s="50"/>
      <c r="J23" s="136"/>
    </row>
    <row r="24" spans="1:10" ht="15" customHeight="1" outlineLevel="1">
      <c r="A24" s="51"/>
      <c r="B24" s="132"/>
      <c r="C24" s="133"/>
      <c r="D24" s="81"/>
      <c r="E24" s="52"/>
      <c r="F24" s="53"/>
      <c r="G24" s="53"/>
      <c r="H24" s="55"/>
      <c r="I24" s="50"/>
      <c r="J24" s="136"/>
    </row>
    <row r="25" spans="1:10" ht="15" customHeight="1" outlineLevel="1">
      <c r="A25" s="51"/>
      <c r="B25" s="132"/>
      <c r="C25" s="133"/>
      <c r="D25" s="81"/>
      <c r="E25" s="52"/>
      <c r="F25" s="53"/>
      <c r="G25" s="53"/>
      <c r="H25" s="55"/>
      <c r="I25" s="50"/>
      <c r="J25" s="136"/>
    </row>
    <row r="26" spans="1:10" ht="15" customHeight="1" outlineLevel="1">
      <c r="A26" s="51"/>
      <c r="B26" s="132"/>
      <c r="C26" s="133"/>
      <c r="D26" s="81"/>
      <c r="E26" s="52"/>
      <c r="F26" s="53"/>
      <c r="G26" s="53"/>
      <c r="H26" s="55"/>
      <c r="I26" s="50"/>
      <c r="J26" s="136"/>
    </row>
    <row r="27" spans="1:10" ht="15" customHeight="1" outlineLevel="1">
      <c r="A27" s="51"/>
      <c r="B27" s="132"/>
      <c r="C27" s="133"/>
      <c r="D27" s="81"/>
      <c r="E27" s="52"/>
      <c r="F27" s="53"/>
      <c r="G27" s="53"/>
      <c r="H27" s="55"/>
      <c r="I27" s="50"/>
      <c r="J27" s="136"/>
    </row>
    <row r="28" spans="1:10" ht="15" customHeight="1" outlineLevel="1">
      <c r="A28" s="51"/>
      <c r="B28" s="132"/>
      <c r="C28" s="133"/>
      <c r="D28" s="81"/>
      <c r="E28" s="52"/>
      <c r="F28" s="53"/>
      <c r="G28" s="53"/>
      <c r="H28" s="55"/>
      <c r="I28" s="50"/>
      <c r="J28" s="136"/>
    </row>
    <row r="29" spans="1:10" ht="15" customHeight="1" outlineLevel="1" collapsed="1">
      <c r="A29" s="51"/>
      <c r="B29" s="132"/>
      <c r="C29" s="133"/>
      <c r="D29" s="81"/>
      <c r="E29" s="52"/>
      <c r="F29" s="53"/>
      <c r="G29" s="53"/>
      <c r="H29" s="55"/>
      <c r="I29" s="50"/>
      <c r="J29" s="136"/>
    </row>
    <row r="30" spans="1:10" ht="15" customHeight="1" outlineLevel="2">
      <c r="A30" s="51"/>
      <c r="B30" s="132"/>
      <c r="C30" s="133"/>
      <c r="D30" s="81"/>
      <c r="E30" s="52"/>
      <c r="F30" s="53"/>
      <c r="G30" s="53"/>
      <c r="H30" s="55"/>
      <c r="I30" s="50"/>
      <c r="J30" s="136"/>
    </row>
    <row r="31" spans="1:10" ht="15" customHeight="1" outlineLevel="2">
      <c r="A31" s="51"/>
      <c r="B31" s="132"/>
      <c r="C31" s="133"/>
      <c r="D31" s="81"/>
      <c r="E31" s="52"/>
      <c r="F31" s="53"/>
      <c r="G31" s="53"/>
      <c r="H31" s="55"/>
      <c r="I31" s="50"/>
      <c r="J31" s="136"/>
    </row>
    <row r="32" spans="1:10" ht="15" customHeight="1" outlineLevel="2">
      <c r="A32" s="51"/>
      <c r="B32" s="132"/>
      <c r="C32" s="133"/>
      <c r="D32" s="81"/>
      <c r="E32" s="52"/>
      <c r="F32" s="53"/>
      <c r="G32" s="53"/>
      <c r="H32" s="55"/>
      <c r="I32" s="50"/>
      <c r="J32" s="136"/>
    </row>
    <row r="33" spans="1:10" ht="15" customHeight="1" outlineLevel="2">
      <c r="A33" s="51"/>
      <c r="B33" s="132"/>
      <c r="C33" s="133"/>
      <c r="D33" s="81"/>
      <c r="E33" s="52"/>
      <c r="F33" s="53"/>
      <c r="G33" s="53"/>
      <c r="H33" s="55"/>
      <c r="I33" s="50"/>
      <c r="J33" s="136"/>
    </row>
    <row r="34" spans="1:10" ht="15" customHeight="1" outlineLevel="2">
      <c r="A34" s="51"/>
      <c r="B34" s="132"/>
      <c r="C34" s="133"/>
      <c r="D34" s="81"/>
      <c r="E34" s="52"/>
      <c r="F34" s="53"/>
      <c r="G34" s="53"/>
      <c r="H34" s="55"/>
      <c r="I34" s="50"/>
      <c r="J34" s="136"/>
    </row>
    <row r="35" spans="1:10" ht="15" customHeight="1" outlineLevel="2">
      <c r="A35" s="51"/>
      <c r="B35" s="132"/>
      <c r="C35" s="133"/>
      <c r="D35" s="81"/>
      <c r="E35" s="52"/>
      <c r="F35" s="53"/>
      <c r="G35" s="53"/>
      <c r="H35" s="55"/>
      <c r="I35" s="50"/>
      <c r="J35" s="136"/>
    </row>
    <row r="36" spans="1:10" ht="15" customHeight="1" outlineLevel="2">
      <c r="A36" s="51"/>
      <c r="B36" s="132"/>
      <c r="C36" s="133"/>
      <c r="D36" s="81"/>
      <c r="E36" s="52"/>
      <c r="F36" s="53"/>
      <c r="G36" s="53"/>
      <c r="H36" s="55"/>
      <c r="I36" s="50"/>
      <c r="J36" s="136"/>
    </row>
    <row r="37" spans="1:10" ht="15" customHeight="1" outlineLevel="2">
      <c r="A37" s="51"/>
      <c r="B37" s="132"/>
      <c r="C37" s="133"/>
      <c r="D37" s="81"/>
      <c r="E37" s="52"/>
      <c r="F37" s="53"/>
      <c r="G37" s="53"/>
      <c r="H37" s="55"/>
      <c r="I37" s="50"/>
      <c r="J37" s="136"/>
    </row>
    <row r="38" spans="1:10" ht="15" customHeight="1" outlineLevel="2">
      <c r="A38" s="51"/>
      <c r="B38" s="132"/>
      <c r="C38" s="133"/>
      <c r="D38" s="81"/>
      <c r="E38" s="52"/>
      <c r="F38" s="53"/>
      <c r="G38" s="53"/>
      <c r="H38" s="55"/>
      <c r="I38" s="50"/>
      <c r="J38" s="136"/>
    </row>
    <row r="39" spans="1:10" ht="15" customHeight="1" outlineLevel="2">
      <c r="A39" s="51"/>
      <c r="B39" s="132"/>
      <c r="C39" s="133"/>
      <c r="D39" s="81"/>
      <c r="E39" s="52"/>
      <c r="F39" s="53"/>
      <c r="G39" s="53"/>
      <c r="H39" s="55"/>
      <c r="I39" s="50"/>
      <c r="J39" s="136"/>
    </row>
    <row r="40" spans="1:10" ht="15" customHeight="1" outlineLevel="2">
      <c r="A40" s="51"/>
      <c r="B40" s="132"/>
      <c r="C40" s="133"/>
      <c r="D40" s="81"/>
      <c r="E40" s="52"/>
      <c r="F40" s="53"/>
      <c r="G40" s="53"/>
      <c r="H40" s="55"/>
      <c r="I40" s="50"/>
      <c r="J40" s="136"/>
    </row>
    <row r="41" spans="1:10" ht="15" customHeight="1" outlineLevel="2">
      <c r="A41" s="51"/>
      <c r="B41" s="132"/>
      <c r="C41" s="133"/>
      <c r="D41" s="81"/>
      <c r="E41" s="52"/>
      <c r="F41" s="53"/>
      <c r="G41" s="53"/>
      <c r="H41" s="55"/>
      <c r="I41" s="50"/>
      <c r="J41" s="136"/>
    </row>
    <row r="42" spans="1:10" ht="15" customHeight="1" outlineLevel="2">
      <c r="A42" s="51"/>
      <c r="B42" s="132"/>
      <c r="C42" s="133"/>
      <c r="D42" s="81"/>
      <c r="E42" s="52"/>
      <c r="F42" s="53"/>
      <c r="G42" s="53"/>
      <c r="H42" s="55"/>
      <c r="I42" s="50"/>
      <c r="J42" s="136"/>
    </row>
    <row r="43" spans="1:10" ht="15" customHeight="1" outlineLevel="2">
      <c r="A43" s="51"/>
      <c r="B43" s="132"/>
      <c r="C43" s="133"/>
      <c r="D43" s="81"/>
      <c r="E43" s="52"/>
      <c r="F43" s="53"/>
      <c r="G43" s="53"/>
      <c r="H43" s="55"/>
      <c r="I43" s="50"/>
      <c r="J43" s="136"/>
    </row>
    <row r="44" spans="1:10" ht="15" customHeight="1" outlineLevel="2">
      <c r="A44" s="51"/>
      <c r="B44" s="132"/>
      <c r="C44" s="133"/>
      <c r="D44" s="81"/>
      <c r="E44" s="52"/>
      <c r="F44" s="53"/>
      <c r="G44" s="53"/>
      <c r="H44" s="55"/>
      <c r="I44" s="50"/>
      <c r="J44" s="136"/>
    </row>
    <row r="45" spans="1:10" ht="15" customHeight="1" outlineLevel="2">
      <c r="A45" s="51"/>
      <c r="B45" s="132"/>
      <c r="C45" s="133"/>
      <c r="D45" s="82"/>
      <c r="E45" s="52"/>
      <c r="F45" s="53"/>
      <c r="G45" s="53"/>
      <c r="H45" s="55"/>
      <c r="I45" s="50"/>
      <c r="J45" s="136"/>
    </row>
    <row r="46" spans="1:10" ht="15" customHeight="1" outlineLevel="2">
      <c r="A46" s="51"/>
      <c r="B46" s="132"/>
      <c r="C46" s="133"/>
      <c r="D46" s="82"/>
      <c r="E46" s="52"/>
      <c r="F46" s="53"/>
      <c r="G46" s="53"/>
      <c r="H46" s="55"/>
      <c r="I46" s="50"/>
      <c r="J46" s="136"/>
    </row>
    <row r="47" spans="1:10" ht="15" customHeight="1" outlineLevel="2">
      <c r="A47" s="51"/>
      <c r="B47" s="132"/>
      <c r="C47" s="133"/>
      <c r="D47" s="82"/>
      <c r="E47" s="52"/>
      <c r="F47" s="53"/>
      <c r="G47" s="53"/>
      <c r="H47" s="55"/>
      <c r="I47" s="50"/>
      <c r="J47" s="136"/>
    </row>
    <row r="48" spans="1:10" ht="15" customHeight="1" outlineLevel="2">
      <c r="A48" s="51"/>
      <c r="B48" s="132"/>
      <c r="C48" s="133"/>
      <c r="D48" s="82"/>
      <c r="E48" s="52"/>
      <c r="F48" s="53"/>
      <c r="G48" s="53"/>
      <c r="H48" s="55"/>
      <c r="I48" s="50"/>
      <c r="J48" s="136"/>
    </row>
    <row r="49" spans="1:10" ht="15" customHeight="1" outlineLevel="2">
      <c r="A49" s="51"/>
      <c r="B49" s="132"/>
      <c r="C49" s="133"/>
      <c r="D49" s="82"/>
      <c r="E49" s="52"/>
      <c r="F49" s="53"/>
      <c r="G49" s="53"/>
      <c r="H49" s="55"/>
      <c r="I49" s="50"/>
      <c r="J49" s="136"/>
    </row>
    <row r="50" spans="1:10" ht="15" customHeight="1" outlineLevel="2">
      <c r="A50" s="51"/>
      <c r="B50" s="132"/>
      <c r="C50" s="133"/>
      <c r="D50" s="82"/>
      <c r="E50" s="52"/>
      <c r="F50" s="53"/>
      <c r="G50" s="53"/>
      <c r="H50" s="55"/>
      <c r="I50" s="50"/>
      <c r="J50" s="136"/>
    </row>
    <row r="51" spans="1:10" ht="15" customHeight="1" outlineLevel="2">
      <c r="A51" s="51"/>
      <c r="B51" s="132"/>
      <c r="C51" s="133"/>
      <c r="D51" s="82"/>
      <c r="E51" s="52"/>
      <c r="F51" s="53"/>
      <c r="G51" s="53"/>
      <c r="H51" s="55"/>
      <c r="I51" s="50"/>
      <c r="J51" s="136"/>
    </row>
    <row r="52" spans="1:10" ht="15" customHeight="1" outlineLevel="2">
      <c r="A52" s="51"/>
      <c r="B52" s="132"/>
      <c r="C52" s="133"/>
      <c r="D52" s="82"/>
      <c r="E52" s="52"/>
      <c r="F52" s="53"/>
      <c r="G52" s="53"/>
      <c r="H52" s="55"/>
      <c r="I52" s="50"/>
      <c r="J52" s="136"/>
    </row>
    <row r="53" spans="1:10" ht="15" customHeight="1" outlineLevel="2">
      <c r="A53" s="51"/>
      <c r="B53" s="132"/>
      <c r="C53" s="133"/>
      <c r="D53" s="82"/>
      <c r="E53" s="52"/>
      <c r="F53" s="53"/>
      <c r="G53" s="53"/>
      <c r="H53" s="55"/>
      <c r="I53" s="50"/>
      <c r="J53" s="136"/>
    </row>
    <row r="54" spans="1:10" ht="15" customHeight="1" outlineLevel="2">
      <c r="A54" s="51"/>
      <c r="B54" s="132"/>
      <c r="C54" s="133"/>
      <c r="D54" s="82"/>
      <c r="E54" s="52"/>
      <c r="F54" s="53"/>
      <c r="G54" s="53"/>
      <c r="H54" s="55"/>
      <c r="I54" s="50"/>
      <c r="J54" s="136"/>
    </row>
    <row r="55" spans="1:10" ht="15" customHeight="1" outlineLevel="2">
      <c r="A55" s="51"/>
      <c r="B55" s="132"/>
      <c r="C55" s="133"/>
      <c r="D55" s="82"/>
      <c r="E55" s="52"/>
      <c r="F55" s="53"/>
      <c r="G55" s="53"/>
      <c r="H55" s="55"/>
      <c r="I55" s="50"/>
      <c r="J55" s="136"/>
    </row>
    <row r="56" spans="1:10" ht="15" outlineLevel="1">
      <c r="A56" s="51"/>
      <c r="B56" s="132"/>
      <c r="C56" s="133"/>
      <c r="D56" s="82"/>
      <c r="E56" s="52"/>
      <c r="F56" s="53"/>
      <c r="G56" s="53"/>
      <c r="H56" s="55"/>
      <c r="I56" s="50"/>
      <c r="J56" s="136"/>
    </row>
    <row r="57" spans="1:10" ht="15" customHeight="1" outlineLevel="2">
      <c r="A57" s="51"/>
      <c r="B57" s="132"/>
      <c r="C57" s="133"/>
      <c r="D57" s="82"/>
      <c r="E57" s="52"/>
      <c r="F57" s="53"/>
      <c r="G57" s="53"/>
      <c r="H57" s="55"/>
      <c r="I57" s="50"/>
      <c r="J57" s="136"/>
    </row>
    <row r="58" spans="1:10" ht="15" customHeight="1" outlineLevel="2">
      <c r="A58" s="51"/>
      <c r="B58" s="132"/>
      <c r="C58" s="133"/>
      <c r="D58" s="82"/>
      <c r="E58" s="52"/>
      <c r="F58" s="53"/>
      <c r="G58" s="53"/>
      <c r="H58" s="55"/>
      <c r="I58" s="50"/>
      <c r="J58" s="136"/>
    </row>
    <row r="59" spans="1:10" ht="15" customHeight="1" outlineLevel="2">
      <c r="A59" s="51"/>
      <c r="B59" s="132"/>
      <c r="C59" s="133"/>
      <c r="D59" s="82"/>
      <c r="E59" s="52"/>
      <c r="F59" s="53"/>
      <c r="G59" s="53"/>
      <c r="H59" s="55"/>
      <c r="I59" s="50"/>
      <c r="J59" s="136"/>
    </row>
    <row r="60" spans="1:10" ht="15" customHeight="1" outlineLevel="2">
      <c r="A60" s="51"/>
      <c r="B60" s="132"/>
      <c r="C60" s="133"/>
      <c r="D60" s="82"/>
      <c r="E60" s="52"/>
      <c r="F60" s="53"/>
      <c r="G60" s="53"/>
      <c r="H60" s="55"/>
      <c r="I60" s="50"/>
      <c r="J60" s="136"/>
    </row>
    <row r="61" spans="1:10" ht="15" customHeight="1" outlineLevel="2">
      <c r="A61" s="51"/>
      <c r="B61" s="132"/>
      <c r="C61" s="133"/>
      <c r="D61" s="82"/>
      <c r="E61" s="52"/>
      <c r="F61" s="53"/>
      <c r="G61" s="53"/>
      <c r="H61" s="55"/>
      <c r="I61" s="50"/>
      <c r="J61" s="136"/>
    </row>
    <row r="62" spans="1:10" ht="15" customHeight="1" outlineLevel="2">
      <c r="A62" s="51"/>
      <c r="B62" s="132"/>
      <c r="C62" s="133"/>
      <c r="D62" s="82"/>
      <c r="E62" s="52"/>
      <c r="F62" s="53"/>
      <c r="G62" s="53"/>
      <c r="H62" s="55"/>
      <c r="I62" s="50"/>
      <c r="J62" s="136"/>
    </row>
    <row r="63" spans="1:10" ht="15" customHeight="1" outlineLevel="2">
      <c r="A63" s="51"/>
      <c r="B63" s="132"/>
      <c r="C63" s="133"/>
      <c r="D63" s="82"/>
      <c r="E63" s="52"/>
      <c r="F63" s="53"/>
      <c r="G63" s="53"/>
      <c r="H63" s="55"/>
      <c r="I63" s="50"/>
      <c r="J63" s="136"/>
    </row>
    <row r="64" spans="1:10" ht="15" customHeight="1" outlineLevel="2">
      <c r="A64" s="51"/>
      <c r="B64" s="132"/>
      <c r="C64" s="133"/>
      <c r="D64" s="82"/>
      <c r="E64" s="52"/>
      <c r="F64" s="53"/>
      <c r="G64" s="53"/>
      <c r="H64" s="55"/>
      <c r="I64" s="50"/>
      <c r="J64" s="136"/>
    </row>
    <row r="65" spans="1:10" ht="15" customHeight="1" outlineLevel="2">
      <c r="A65" s="51"/>
      <c r="B65" s="132"/>
      <c r="C65" s="133"/>
      <c r="D65" s="82"/>
      <c r="E65" s="52"/>
      <c r="F65" s="53"/>
      <c r="G65" s="53"/>
      <c r="H65" s="55"/>
      <c r="I65" s="50"/>
      <c r="J65" s="136"/>
    </row>
    <row r="66" spans="1:10" ht="15" customHeight="1" outlineLevel="2">
      <c r="A66" s="51"/>
      <c r="B66" s="132"/>
      <c r="C66" s="133"/>
      <c r="D66" s="82"/>
      <c r="E66" s="52"/>
      <c r="F66" s="53"/>
      <c r="G66" s="53"/>
      <c r="H66" s="55"/>
      <c r="I66" s="50"/>
      <c r="J66" s="136"/>
    </row>
    <row r="67" spans="1:10" ht="15" customHeight="1" outlineLevel="2">
      <c r="A67" s="51"/>
      <c r="B67" s="132"/>
      <c r="C67" s="133"/>
      <c r="D67" s="82"/>
      <c r="E67" s="52"/>
      <c r="F67" s="53"/>
      <c r="G67" s="53"/>
      <c r="H67" s="55"/>
      <c r="I67" s="50"/>
      <c r="J67" s="136"/>
    </row>
    <row r="68" spans="1:10" ht="15" customHeight="1" outlineLevel="2">
      <c r="A68" s="51"/>
      <c r="B68" s="132"/>
      <c r="C68" s="133"/>
      <c r="D68" s="82"/>
      <c r="E68" s="52"/>
      <c r="F68" s="53"/>
      <c r="G68" s="53"/>
      <c r="H68" s="55"/>
      <c r="I68" s="50"/>
      <c r="J68" s="136"/>
    </row>
    <row r="69" spans="1:10" ht="15" customHeight="1" outlineLevel="2">
      <c r="A69" s="51"/>
      <c r="B69" s="132"/>
      <c r="C69" s="133"/>
      <c r="D69" s="82"/>
      <c r="E69" s="52"/>
      <c r="F69" s="53"/>
      <c r="G69" s="53"/>
      <c r="H69" s="55"/>
      <c r="I69" s="50"/>
      <c r="J69" s="136"/>
    </row>
    <row r="70" spans="1:10" ht="15" customHeight="1" outlineLevel="2">
      <c r="A70" s="51"/>
      <c r="B70" s="132"/>
      <c r="C70" s="133"/>
      <c r="D70" s="82"/>
      <c r="E70" s="52"/>
      <c r="F70" s="53"/>
      <c r="G70" s="53"/>
      <c r="H70" s="55"/>
      <c r="I70" s="50"/>
      <c r="J70" s="136"/>
    </row>
    <row r="71" spans="1:10" ht="15" customHeight="1" outlineLevel="2">
      <c r="A71" s="51"/>
      <c r="B71" s="132"/>
      <c r="C71" s="133"/>
      <c r="D71" s="82"/>
      <c r="E71" s="52"/>
      <c r="F71" s="53"/>
      <c r="G71" s="53"/>
      <c r="H71" s="55"/>
      <c r="I71" s="50"/>
      <c r="J71" s="136"/>
    </row>
    <row r="72" spans="1:10" ht="15" customHeight="1" outlineLevel="2">
      <c r="A72" s="51"/>
      <c r="B72" s="132"/>
      <c r="C72" s="133"/>
      <c r="D72" s="82"/>
      <c r="E72" s="52"/>
      <c r="F72" s="53"/>
      <c r="G72" s="53"/>
      <c r="H72" s="55"/>
      <c r="I72" s="50"/>
      <c r="J72" s="136"/>
    </row>
    <row r="73" spans="1:10" ht="15" customHeight="1" outlineLevel="2" collapsed="1">
      <c r="A73" s="51"/>
      <c r="B73" s="132"/>
      <c r="C73" s="133"/>
      <c r="D73" s="82"/>
      <c r="E73" s="52"/>
      <c r="F73" s="53"/>
      <c r="G73" s="53"/>
      <c r="H73" s="55"/>
      <c r="I73" s="50"/>
      <c r="J73" s="136"/>
    </row>
    <row r="74" spans="1:10" ht="15" customHeight="1" outlineLevel="2">
      <c r="A74" s="51"/>
      <c r="B74" s="132"/>
      <c r="C74" s="133"/>
      <c r="D74" s="82"/>
      <c r="E74" s="52"/>
      <c r="F74" s="53"/>
      <c r="G74" s="53"/>
      <c r="H74" s="55"/>
      <c r="I74" s="50"/>
      <c r="J74" s="136"/>
    </row>
    <row r="75" spans="1:10" ht="15" customHeight="1" outlineLevel="2">
      <c r="A75" s="51"/>
      <c r="B75" s="132"/>
      <c r="C75" s="133"/>
      <c r="D75" s="82"/>
      <c r="E75" s="52"/>
      <c r="F75" s="53"/>
      <c r="G75" s="53"/>
      <c r="H75" s="55"/>
      <c r="I75" s="50"/>
      <c r="J75" s="136"/>
    </row>
    <row r="76" spans="1:10" ht="15" customHeight="1" outlineLevel="2" collapsed="1">
      <c r="A76" s="51"/>
      <c r="B76" s="132"/>
      <c r="C76" s="133"/>
      <c r="D76" s="82"/>
      <c r="E76" s="52"/>
      <c r="F76" s="53"/>
      <c r="G76" s="53"/>
      <c r="H76" s="55"/>
      <c r="I76" s="50"/>
      <c r="J76" s="136"/>
    </row>
    <row r="77" spans="1:10" ht="15" customHeight="1" outlineLevel="2">
      <c r="A77" s="51"/>
      <c r="B77" s="132"/>
      <c r="C77" s="133"/>
      <c r="D77" s="82"/>
      <c r="E77" s="52"/>
      <c r="F77" s="53"/>
      <c r="G77" s="53"/>
      <c r="H77" s="55"/>
      <c r="I77" s="50"/>
      <c r="J77" s="136"/>
    </row>
    <row r="78" spans="1:10" ht="15" customHeight="1" outlineLevel="2">
      <c r="A78" s="51"/>
      <c r="B78" s="132"/>
      <c r="C78" s="133"/>
      <c r="D78" s="82"/>
      <c r="E78" s="52"/>
      <c r="F78" s="53"/>
      <c r="G78" s="53"/>
      <c r="H78" s="55"/>
      <c r="I78" s="50"/>
      <c r="J78" s="136"/>
    </row>
    <row r="79" spans="1:10" ht="15" customHeight="1" outlineLevel="2">
      <c r="A79" s="51"/>
      <c r="B79" s="132"/>
      <c r="C79" s="133"/>
      <c r="D79" s="82"/>
      <c r="E79" s="52"/>
      <c r="F79" s="53"/>
      <c r="G79" s="53"/>
      <c r="H79" s="55"/>
      <c r="I79" s="50"/>
      <c r="J79" s="136"/>
    </row>
    <row r="80" spans="1:10" ht="15" customHeight="1" outlineLevel="2">
      <c r="A80" s="51"/>
      <c r="B80" s="132"/>
      <c r="C80" s="133"/>
      <c r="D80" s="82"/>
      <c r="E80" s="52"/>
      <c r="F80" s="53"/>
      <c r="G80" s="53"/>
      <c r="H80" s="55"/>
      <c r="I80" s="50"/>
      <c r="J80" s="136"/>
    </row>
    <row r="81" spans="1:10" ht="15" customHeight="1" outlineLevel="1">
      <c r="A81" s="51"/>
      <c r="B81" s="132"/>
      <c r="C81" s="133"/>
      <c r="D81" s="82"/>
      <c r="E81" s="52"/>
      <c r="F81" s="53"/>
      <c r="G81" s="53"/>
      <c r="H81" s="55"/>
      <c r="I81" s="50"/>
      <c r="J81" s="136"/>
    </row>
    <row r="82" spans="1:10" ht="15" customHeight="1" outlineLevel="2">
      <c r="A82" s="51"/>
      <c r="B82" s="132"/>
      <c r="C82" s="133"/>
      <c r="D82" s="82"/>
      <c r="E82" s="52"/>
      <c r="F82" s="53"/>
      <c r="G82" s="53"/>
      <c r="H82" s="55"/>
      <c r="I82" s="50"/>
      <c r="J82" s="136"/>
    </row>
    <row r="83" spans="1:10" ht="15" customHeight="1" outlineLevel="2">
      <c r="A83" s="51"/>
      <c r="B83" s="132"/>
      <c r="C83" s="133"/>
      <c r="D83" s="82"/>
      <c r="E83" s="52"/>
      <c r="F83" s="53"/>
      <c r="G83" s="53"/>
      <c r="H83" s="55"/>
      <c r="I83" s="50"/>
      <c r="J83" s="136"/>
    </row>
    <row r="84" spans="1:10" ht="15" customHeight="1" outlineLevel="2">
      <c r="A84" s="51"/>
      <c r="B84" s="132"/>
      <c r="C84" s="133"/>
      <c r="D84" s="82"/>
      <c r="E84" s="52"/>
      <c r="F84" s="53"/>
      <c r="G84" s="53"/>
      <c r="H84" s="55"/>
      <c r="I84" s="50"/>
      <c r="J84" s="136"/>
    </row>
    <row r="85" spans="1:10" ht="15" customHeight="1" outlineLevel="2">
      <c r="A85" s="51"/>
      <c r="B85" s="132"/>
      <c r="C85" s="133"/>
      <c r="D85" s="82"/>
      <c r="E85" s="52"/>
      <c r="F85" s="53"/>
      <c r="G85" s="53"/>
      <c r="H85" s="55"/>
      <c r="I85" s="50"/>
      <c r="J85" s="136"/>
    </row>
    <row r="86" spans="1:10" ht="15" customHeight="1" outlineLevel="2">
      <c r="A86" s="51"/>
      <c r="B86" s="132"/>
      <c r="C86" s="133"/>
      <c r="D86" s="82"/>
      <c r="E86" s="52"/>
      <c r="F86" s="53"/>
      <c r="G86" s="53"/>
      <c r="H86" s="55"/>
      <c r="I86" s="50"/>
      <c r="J86" s="136"/>
    </row>
    <row r="87" spans="1:10" ht="15" customHeight="1" outlineLevel="2">
      <c r="A87" s="51"/>
      <c r="B87" s="132"/>
      <c r="C87" s="133"/>
      <c r="D87" s="82"/>
      <c r="E87" s="52"/>
      <c r="F87" s="53"/>
      <c r="G87" s="53"/>
      <c r="H87" s="55"/>
      <c r="I87" s="50"/>
      <c r="J87" s="136"/>
    </row>
    <row r="88" spans="1:10" ht="15" customHeight="1" outlineLevel="2">
      <c r="A88" s="51"/>
      <c r="B88" s="132"/>
      <c r="C88" s="133"/>
      <c r="D88" s="82"/>
      <c r="E88" s="52"/>
      <c r="F88" s="53"/>
      <c r="G88" s="53"/>
      <c r="H88" s="55"/>
      <c r="I88" s="50"/>
      <c r="J88" s="136"/>
    </row>
    <row r="89" spans="1:10" ht="15" customHeight="1" outlineLevel="2">
      <c r="A89" s="51"/>
      <c r="B89" s="132"/>
      <c r="C89" s="133"/>
      <c r="D89" s="82"/>
      <c r="E89" s="52"/>
      <c r="F89" s="53"/>
      <c r="G89" s="53"/>
      <c r="H89" s="55"/>
      <c r="I89" s="50"/>
      <c r="J89" s="136"/>
    </row>
    <row r="90" spans="1:10" ht="15" customHeight="1" outlineLevel="2">
      <c r="A90" s="51"/>
      <c r="B90" s="132"/>
      <c r="C90" s="133"/>
      <c r="D90" s="82"/>
      <c r="E90" s="52"/>
      <c r="F90" s="53"/>
      <c r="G90" s="53"/>
      <c r="H90" s="55"/>
      <c r="I90" s="50"/>
      <c r="J90" s="136"/>
    </row>
    <row r="91" spans="1:10" ht="15" customHeight="1" outlineLevel="2">
      <c r="A91" s="51"/>
      <c r="B91" s="132"/>
      <c r="C91" s="133"/>
      <c r="D91" s="82"/>
      <c r="E91" s="52"/>
      <c r="F91" s="53"/>
      <c r="G91" s="53"/>
      <c r="H91" s="55"/>
      <c r="I91" s="50"/>
      <c r="J91" s="136"/>
    </row>
    <row r="92" spans="1:10" ht="15" customHeight="1" outlineLevel="2">
      <c r="A92" s="51"/>
      <c r="B92" s="132"/>
      <c r="C92" s="133"/>
      <c r="D92" s="82"/>
      <c r="E92" s="52"/>
      <c r="F92" s="53"/>
      <c r="G92" s="53"/>
      <c r="H92" s="55"/>
      <c r="I92" s="50"/>
      <c r="J92" s="136"/>
    </row>
    <row r="93" spans="1:10" ht="15" customHeight="1" outlineLevel="2">
      <c r="A93" s="51"/>
      <c r="B93" s="132"/>
      <c r="C93" s="133"/>
      <c r="D93" s="82"/>
      <c r="E93" s="52"/>
      <c r="F93" s="53"/>
      <c r="G93" s="53"/>
      <c r="H93" s="55"/>
      <c r="I93" s="50"/>
      <c r="J93" s="136"/>
    </row>
    <row r="94" spans="1:10" ht="15" customHeight="1" outlineLevel="2">
      <c r="A94" s="51"/>
      <c r="B94" s="132"/>
      <c r="C94" s="133"/>
      <c r="D94" s="82"/>
      <c r="E94" s="52"/>
      <c r="F94" s="53"/>
      <c r="G94" s="53"/>
      <c r="H94" s="55"/>
      <c r="I94" s="50"/>
      <c r="J94" s="136"/>
    </row>
    <row r="95" spans="1:10" ht="15" customHeight="1" outlineLevel="2">
      <c r="A95" s="51"/>
      <c r="B95" s="132"/>
      <c r="C95" s="133"/>
      <c r="D95" s="82"/>
      <c r="E95" s="52"/>
      <c r="F95" s="53"/>
      <c r="G95" s="53"/>
      <c r="H95" s="55"/>
      <c r="I95" s="50"/>
      <c r="J95" s="136"/>
    </row>
    <row r="96" spans="1:10" ht="15" customHeight="1" outlineLevel="2" collapsed="1">
      <c r="A96" s="51"/>
      <c r="B96" s="132"/>
      <c r="C96" s="133"/>
      <c r="D96" s="82"/>
      <c r="E96" s="52"/>
      <c r="F96" s="53"/>
      <c r="G96" s="53"/>
      <c r="H96" s="55"/>
      <c r="I96" s="50"/>
      <c r="J96" s="136"/>
    </row>
    <row r="97" spans="1:10" ht="15" customHeight="1" outlineLevel="2">
      <c r="A97" s="51"/>
      <c r="B97" s="132"/>
      <c r="C97" s="133"/>
      <c r="D97" s="82"/>
      <c r="E97" s="52"/>
      <c r="F97" s="53"/>
      <c r="G97" s="53"/>
      <c r="H97" s="55"/>
      <c r="I97" s="50"/>
      <c r="J97" s="136"/>
    </row>
    <row r="98" spans="1:10" ht="15" customHeight="1" outlineLevel="2" collapsed="1">
      <c r="A98" s="51"/>
      <c r="B98" s="132"/>
      <c r="C98" s="133"/>
      <c r="D98" s="82"/>
      <c r="E98" s="52"/>
      <c r="F98" s="53"/>
      <c r="G98" s="53"/>
      <c r="H98" s="55"/>
      <c r="I98" s="50"/>
      <c r="J98" s="136"/>
    </row>
    <row r="99" spans="1:10" ht="15" customHeight="1" outlineLevel="2">
      <c r="A99" s="51"/>
      <c r="B99" s="132"/>
      <c r="C99" s="133"/>
      <c r="D99" s="82"/>
      <c r="E99" s="52"/>
      <c r="F99" s="53"/>
      <c r="G99" s="53"/>
      <c r="H99" s="55"/>
      <c r="I99" s="50"/>
      <c r="J99" s="136"/>
    </row>
    <row r="100" spans="1:10" ht="15" customHeight="1" outlineLevel="2">
      <c r="A100" s="51"/>
      <c r="B100" s="132"/>
      <c r="C100" s="133"/>
      <c r="D100" s="82"/>
      <c r="E100" s="52"/>
      <c r="F100" s="53"/>
      <c r="G100" s="53"/>
      <c r="H100" s="55"/>
      <c r="I100" s="50"/>
      <c r="J100" s="136"/>
    </row>
    <row r="101" spans="1:10" ht="15" customHeight="1" outlineLevel="2">
      <c r="A101" s="51"/>
      <c r="B101" s="132"/>
      <c r="C101" s="133"/>
      <c r="D101" s="82"/>
      <c r="E101" s="52"/>
      <c r="F101" s="53"/>
      <c r="G101" s="53"/>
      <c r="H101" s="55"/>
      <c r="I101" s="50"/>
      <c r="J101" s="136"/>
    </row>
    <row r="102" spans="1:10" ht="15" customHeight="1" outlineLevel="2">
      <c r="A102" s="51"/>
      <c r="B102" s="132"/>
      <c r="C102" s="133"/>
      <c r="D102" s="82"/>
      <c r="E102" s="52"/>
      <c r="F102" s="53"/>
      <c r="G102" s="53"/>
      <c r="H102" s="55"/>
      <c r="I102" s="50"/>
      <c r="J102" s="136"/>
    </row>
    <row r="103" spans="1:10" ht="15" customHeight="1" outlineLevel="2">
      <c r="A103" s="51"/>
      <c r="B103" s="132"/>
      <c r="C103" s="133"/>
      <c r="D103" s="82"/>
      <c r="E103" s="52"/>
      <c r="F103" s="53"/>
      <c r="G103" s="53"/>
      <c r="H103" s="55"/>
      <c r="I103" s="50"/>
      <c r="J103" s="136"/>
    </row>
    <row r="104" spans="1:10" ht="15" customHeight="1" outlineLevel="2">
      <c r="A104" s="51"/>
      <c r="B104" s="132"/>
      <c r="C104" s="133"/>
      <c r="D104" s="82"/>
      <c r="E104" s="52"/>
      <c r="F104" s="53"/>
      <c r="G104" s="53"/>
      <c r="H104" s="55"/>
      <c r="I104" s="50"/>
      <c r="J104" s="136"/>
    </row>
    <row r="105" spans="1:10" ht="15" customHeight="1" outlineLevel="2">
      <c r="A105" s="51"/>
      <c r="B105" s="132"/>
      <c r="C105" s="133"/>
      <c r="D105" s="82"/>
      <c r="E105" s="52"/>
      <c r="F105" s="53"/>
      <c r="G105" s="53"/>
      <c r="H105" s="55"/>
      <c r="I105" s="50"/>
      <c r="J105" s="136"/>
    </row>
    <row r="106" spans="1:10" ht="15" customHeight="1" outlineLevel="1">
      <c r="A106" s="51"/>
      <c r="B106" s="132"/>
      <c r="C106" s="133"/>
      <c r="D106" s="82"/>
      <c r="E106" s="52"/>
      <c r="F106" s="53"/>
      <c r="G106" s="53"/>
      <c r="H106" s="55"/>
      <c r="I106" s="50"/>
      <c r="J106" s="136"/>
    </row>
    <row r="107" spans="1:10" ht="15" customHeight="1" outlineLevel="2">
      <c r="A107" s="51"/>
      <c r="B107" s="132"/>
      <c r="C107" s="133"/>
      <c r="D107" s="82"/>
      <c r="E107" s="52"/>
      <c r="F107" s="53"/>
      <c r="G107" s="53"/>
      <c r="H107" s="55"/>
      <c r="I107" s="50"/>
      <c r="J107" s="136"/>
    </row>
    <row r="108" spans="1:10" ht="15" customHeight="1" outlineLevel="2">
      <c r="A108" s="51"/>
      <c r="B108" s="132"/>
      <c r="C108" s="133"/>
      <c r="D108" s="82"/>
      <c r="E108" s="52"/>
      <c r="F108" s="53"/>
      <c r="G108" s="53"/>
      <c r="H108" s="55"/>
      <c r="I108" s="50"/>
      <c r="J108" s="136"/>
    </row>
    <row r="109" spans="1:10" ht="15" customHeight="1" outlineLevel="2">
      <c r="A109" s="51"/>
      <c r="B109" s="132"/>
      <c r="C109" s="133"/>
      <c r="D109" s="82"/>
      <c r="E109" s="52"/>
      <c r="F109" s="53"/>
      <c r="G109" s="53"/>
      <c r="H109" s="55"/>
      <c r="I109" s="50"/>
      <c r="J109" s="136"/>
    </row>
    <row r="110" spans="1:10" ht="15" customHeight="1" outlineLevel="2">
      <c r="A110" s="51"/>
      <c r="B110" s="132"/>
      <c r="C110" s="133"/>
      <c r="D110" s="82"/>
      <c r="E110" s="52"/>
      <c r="F110" s="53"/>
      <c r="G110" s="53"/>
      <c r="H110" s="55"/>
      <c r="I110" s="50"/>
      <c r="J110" s="136"/>
    </row>
    <row r="111" spans="1:10" ht="15" customHeight="1" outlineLevel="2">
      <c r="A111" s="51"/>
      <c r="B111" s="132"/>
      <c r="C111" s="133"/>
      <c r="D111" s="82"/>
      <c r="E111" s="52"/>
      <c r="F111" s="53"/>
      <c r="G111" s="53"/>
      <c r="H111" s="55"/>
      <c r="I111" s="50"/>
      <c r="J111" s="136"/>
    </row>
    <row r="112" spans="1:10" ht="15" customHeight="1" outlineLevel="2">
      <c r="A112" s="51"/>
      <c r="B112" s="132"/>
      <c r="C112" s="133"/>
      <c r="D112" s="82"/>
      <c r="E112" s="52"/>
      <c r="F112" s="53"/>
      <c r="G112" s="53"/>
      <c r="H112" s="55"/>
      <c r="I112" s="50"/>
      <c r="J112" s="136"/>
    </row>
    <row r="113" spans="1:10" ht="15" customHeight="1" outlineLevel="2">
      <c r="A113" s="51"/>
      <c r="B113" s="132"/>
      <c r="C113" s="133"/>
      <c r="D113" s="82"/>
      <c r="E113" s="52"/>
      <c r="F113" s="53"/>
      <c r="G113" s="53"/>
      <c r="H113" s="55"/>
      <c r="I113" s="50"/>
      <c r="J113" s="136"/>
    </row>
    <row r="114" spans="1:10" ht="15" customHeight="1" outlineLevel="2">
      <c r="A114" s="51"/>
      <c r="B114" s="132"/>
      <c r="C114" s="133"/>
      <c r="D114" s="82"/>
      <c r="E114" s="52"/>
      <c r="F114" s="53"/>
      <c r="G114" s="53"/>
      <c r="H114" s="55"/>
      <c r="I114" s="50"/>
      <c r="J114" s="136"/>
    </row>
    <row r="115" spans="1:10" ht="15" customHeight="1" outlineLevel="2">
      <c r="A115" s="51"/>
      <c r="B115" s="132"/>
      <c r="C115" s="133"/>
      <c r="D115" s="82"/>
      <c r="E115" s="52"/>
      <c r="F115" s="53"/>
      <c r="G115" s="53"/>
      <c r="H115" s="55"/>
      <c r="I115" s="50"/>
      <c r="J115" s="136"/>
    </row>
    <row r="116" spans="1:10" ht="15" customHeight="1" outlineLevel="2" collapsed="1">
      <c r="A116" s="51"/>
      <c r="B116" s="132"/>
      <c r="C116" s="133"/>
      <c r="D116" s="82"/>
      <c r="E116" s="52"/>
      <c r="F116" s="53"/>
      <c r="G116" s="53"/>
      <c r="H116" s="55"/>
      <c r="I116" s="50"/>
      <c r="J116" s="136"/>
    </row>
    <row r="117" spans="1:10" ht="15" customHeight="1" outlineLevel="2">
      <c r="A117" s="51"/>
      <c r="B117" s="132"/>
      <c r="C117" s="133"/>
      <c r="D117" s="82"/>
      <c r="E117" s="52"/>
      <c r="F117" s="53"/>
      <c r="G117" s="53"/>
      <c r="H117" s="55"/>
      <c r="I117" s="50"/>
      <c r="J117" s="136"/>
    </row>
    <row r="118" spans="1:10" ht="15" customHeight="1" outlineLevel="2">
      <c r="A118" s="51"/>
      <c r="B118" s="132"/>
      <c r="C118" s="133"/>
      <c r="D118" s="82"/>
      <c r="E118" s="52"/>
      <c r="F118" s="53"/>
      <c r="G118" s="53"/>
      <c r="H118" s="55"/>
      <c r="I118" s="50"/>
      <c r="J118" s="136"/>
    </row>
    <row r="119" spans="1:10" ht="15" customHeight="1" outlineLevel="2">
      <c r="A119" s="51"/>
      <c r="B119" s="132"/>
      <c r="C119" s="133"/>
      <c r="D119" s="82"/>
      <c r="E119" s="52"/>
      <c r="F119" s="53"/>
      <c r="G119" s="53"/>
      <c r="H119" s="55"/>
      <c r="I119" s="50"/>
      <c r="J119" s="136"/>
    </row>
    <row r="120" spans="1:10" ht="15" customHeight="1" outlineLevel="2">
      <c r="A120" s="51"/>
      <c r="B120" s="132"/>
      <c r="C120" s="133"/>
      <c r="D120" s="82"/>
      <c r="E120" s="52"/>
      <c r="F120" s="53"/>
      <c r="G120" s="53"/>
      <c r="H120" s="55"/>
      <c r="I120" s="50"/>
      <c r="J120" s="136"/>
    </row>
    <row r="121" spans="1:10" ht="15" customHeight="1" outlineLevel="2">
      <c r="A121" s="51"/>
      <c r="B121" s="132"/>
      <c r="C121" s="133"/>
      <c r="D121" s="82"/>
      <c r="E121" s="52"/>
      <c r="F121" s="53"/>
      <c r="G121" s="53"/>
      <c r="H121" s="55"/>
      <c r="I121" s="50"/>
      <c r="J121" s="136"/>
    </row>
    <row r="122" spans="1:10" ht="15" customHeight="1" outlineLevel="2">
      <c r="A122" s="51"/>
      <c r="B122" s="132"/>
      <c r="C122" s="133"/>
      <c r="D122" s="82"/>
      <c r="E122" s="52"/>
      <c r="F122" s="53"/>
      <c r="G122" s="53"/>
      <c r="H122" s="55"/>
      <c r="I122" s="50"/>
      <c r="J122" s="136"/>
    </row>
    <row r="123" spans="1:10" ht="15" customHeight="1" outlineLevel="2" collapsed="1">
      <c r="A123" s="51"/>
      <c r="B123" s="132"/>
      <c r="C123" s="133"/>
      <c r="D123" s="82"/>
      <c r="E123" s="52"/>
      <c r="F123" s="53"/>
      <c r="G123" s="53"/>
      <c r="H123" s="55"/>
      <c r="I123" s="50"/>
      <c r="J123" s="136"/>
    </row>
    <row r="124" spans="1:10" ht="15" customHeight="1" outlineLevel="2">
      <c r="A124" s="51"/>
      <c r="B124" s="132"/>
      <c r="C124" s="133"/>
      <c r="D124" s="82"/>
      <c r="E124" s="52"/>
      <c r="F124" s="53"/>
      <c r="G124" s="53"/>
      <c r="H124" s="55"/>
      <c r="I124" s="50"/>
      <c r="J124" s="136"/>
    </row>
    <row r="125" spans="1:10" ht="15" customHeight="1" outlineLevel="2">
      <c r="A125" s="51"/>
      <c r="B125" s="132"/>
      <c r="C125" s="133"/>
      <c r="D125" s="82"/>
      <c r="E125" s="52"/>
      <c r="F125" s="53"/>
      <c r="G125" s="53"/>
      <c r="H125" s="55"/>
      <c r="I125" s="50"/>
      <c r="J125" s="136"/>
    </row>
    <row r="126" spans="1:10" ht="15" customHeight="1" outlineLevel="2">
      <c r="A126" s="51"/>
      <c r="B126" s="132"/>
      <c r="C126" s="133"/>
      <c r="D126" s="82"/>
      <c r="E126" s="52"/>
      <c r="F126" s="53"/>
      <c r="G126" s="53"/>
      <c r="H126" s="55"/>
      <c r="I126" s="50"/>
      <c r="J126" s="136"/>
    </row>
    <row r="127" spans="1:10" ht="15" customHeight="1" outlineLevel="2">
      <c r="A127" s="51"/>
      <c r="B127" s="132"/>
      <c r="C127" s="133"/>
      <c r="D127" s="82"/>
      <c r="E127" s="52"/>
      <c r="F127" s="53"/>
      <c r="G127" s="53"/>
      <c r="H127" s="55"/>
      <c r="I127" s="50"/>
      <c r="J127" s="136"/>
    </row>
    <row r="128" spans="1:10" ht="15" customHeight="1" outlineLevel="2">
      <c r="A128" s="51"/>
      <c r="B128" s="132"/>
      <c r="C128" s="133"/>
      <c r="D128" s="82"/>
      <c r="E128" s="52"/>
      <c r="F128" s="53"/>
      <c r="G128" s="53"/>
      <c r="H128" s="55"/>
      <c r="I128" s="50"/>
      <c r="J128" s="136"/>
    </row>
    <row r="129" spans="1:10" ht="15" customHeight="1" outlineLevel="2">
      <c r="A129" s="51"/>
      <c r="B129" s="132"/>
      <c r="C129" s="133"/>
      <c r="D129" s="82"/>
      <c r="E129" s="52"/>
      <c r="F129" s="53"/>
      <c r="G129" s="53"/>
      <c r="H129" s="55"/>
      <c r="I129" s="50"/>
      <c r="J129" s="136"/>
    </row>
    <row r="130" spans="1:10" ht="15" customHeight="1" outlineLevel="2">
      <c r="A130" s="51"/>
      <c r="B130" s="132"/>
      <c r="C130" s="133"/>
      <c r="D130" s="82"/>
      <c r="E130" s="52"/>
      <c r="F130" s="53"/>
      <c r="G130" s="53"/>
      <c r="H130" s="55"/>
      <c r="I130" s="50"/>
      <c r="J130" s="136"/>
    </row>
    <row r="131" spans="1:10" ht="15" customHeight="1" outlineLevel="1">
      <c r="A131" s="51"/>
      <c r="B131" s="132"/>
      <c r="C131" s="133"/>
      <c r="D131" s="82"/>
      <c r="E131" s="52"/>
      <c r="F131" s="53"/>
      <c r="G131" s="53"/>
      <c r="H131" s="55"/>
      <c r="I131" s="50"/>
      <c r="J131" s="136"/>
    </row>
    <row r="132" spans="1:10" ht="15" customHeight="1" outlineLevel="2">
      <c r="A132" s="51"/>
      <c r="B132" s="132"/>
      <c r="C132" s="133"/>
      <c r="D132" s="82"/>
      <c r="E132" s="52"/>
      <c r="F132" s="53"/>
      <c r="G132" s="53"/>
      <c r="H132" s="55"/>
      <c r="I132" s="50"/>
      <c r="J132" s="136"/>
    </row>
    <row r="133" spans="1:10" ht="15" customHeight="1" outlineLevel="2">
      <c r="A133" s="51"/>
      <c r="B133" s="132"/>
      <c r="C133" s="133"/>
      <c r="D133" s="82"/>
      <c r="E133" s="52"/>
      <c r="F133" s="53"/>
      <c r="G133" s="53"/>
      <c r="H133" s="55"/>
      <c r="I133" s="50"/>
      <c r="J133" s="136"/>
    </row>
    <row r="134" spans="1:10" ht="15" customHeight="1" outlineLevel="2">
      <c r="A134" s="51"/>
      <c r="B134" s="132"/>
      <c r="C134" s="133"/>
      <c r="D134" s="82"/>
      <c r="E134" s="52"/>
      <c r="F134" s="53"/>
      <c r="G134" s="53"/>
      <c r="H134" s="55"/>
      <c r="I134" s="50"/>
      <c r="J134" s="136"/>
    </row>
    <row r="135" spans="1:10" ht="15" customHeight="1" outlineLevel="2">
      <c r="A135" s="51"/>
      <c r="B135" s="132"/>
      <c r="C135" s="133"/>
      <c r="D135" s="82"/>
      <c r="E135" s="52"/>
      <c r="F135" s="53"/>
      <c r="G135" s="53"/>
      <c r="H135" s="55"/>
      <c r="I135" s="50"/>
      <c r="J135" s="136"/>
    </row>
    <row r="136" spans="1:10" ht="15" customHeight="1" outlineLevel="2">
      <c r="A136" s="51"/>
      <c r="B136" s="132"/>
      <c r="C136" s="133"/>
      <c r="D136" s="82"/>
      <c r="E136" s="52"/>
      <c r="F136" s="53"/>
      <c r="G136" s="53"/>
      <c r="H136" s="55"/>
      <c r="I136" s="50"/>
      <c r="J136" s="136"/>
    </row>
    <row r="137" spans="1:10" ht="15" customHeight="1" outlineLevel="2">
      <c r="A137" s="51"/>
      <c r="B137" s="132"/>
      <c r="C137" s="133"/>
      <c r="D137" s="82"/>
      <c r="E137" s="52"/>
      <c r="F137" s="53"/>
      <c r="G137" s="53"/>
      <c r="H137" s="55"/>
      <c r="I137" s="50"/>
      <c r="J137" s="136"/>
    </row>
    <row r="138" spans="1:10" ht="15" customHeight="1" outlineLevel="2">
      <c r="A138" s="51"/>
      <c r="B138" s="132"/>
      <c r="C138" s="133"/>
      <c r="D138" s="82"/>
      <c r="E138" s="52"/>
      <c r="F138" s="53"/>
      <c r="G138" s="53"/>
      <c r="H138" s="55"/>
      <c r="I138" s="50"/>
      <c r="J138" s="136"/>
    </row>
    <row r="139" spans="1:10" ht="15" customHeight="1" outlineLevel="2">
      <c r="A139" s="51"/>
      <c r="B139" s="132"/>
      <c r="C139" s="133"/>
      <c r="D139" s="82"/>
      <c r="E139" s="52"/>
      <c r="F139" s="53"/>
      <c r="G139" s="53"/>
      <c r="H139" s="55"/>
      <c r="I139" s="50"/>
      <c r="J139" s="136"/>
    </row>
    <row r="140" spans="1:10" ht="15" customHeight="1" outlineLevel="2">
      <c r="A140" s="51"/>
      <c r="B140" s="132"/>
      <c r="C140" s="133"/>
      <c r="D140" s="82"/>
      <c r="E140" s="52"/>
      <c r="F140" s="53"/>
      <c r="G140" s="53"/>
      <c r="H140" s="55"/>
      <c r="I140" s="50"/>
      <c r="J140" s="136"/>
    </row>
    <row r="141" spans="1:10" ht="15" customHeight="1" outlineLevel="2">
      <c r="A141" s="51"/>
      <c r="B141" s="132"/>
      <c r="C141" s="133"/>
      <c r="D141" s="82"/>
      <c r="E141" s="52"/>
      <c r="F141" s="53"/>
      <c r="G141" s="53"/>
      <c r="H141" s="55"/>
      <c r="I141" s="50"/>
      <c r="J141" s="136"/>
    </row>
    <row r="142" spans="1:10" ht="15" customHeight="1" outlineLevel="2">
      <c r="A142" s="51"/>
      <c r="B142" s="132"/>
      <c r="C142" s="133"/>
      <c r="D142" s="82"/>
      <c r="E142" s="52"/>
      <c r="F142" s="53"/>
      <c r="G142" s="53"/>
      <c r="H142" s="55"/>
      <c r="I142" s="50"/>
      <c r="J142" s="136"/>
    </row>
    <row r="143" spans="1:10" ht="15" customHeight="1" outlineLevel="2">
      <c r="A143" s="51"/>
      <c r="B143" s="132"/>
      <c r="C143" s="133"/>
      <c r="D143" s="82"/>
      <c r="E143" s="52"/>
      <c r="F143" s="53"/>
      <c r="G143" s="53"/>
      <c r="H143" s="55"/>
      <c r="I143" s="50"/>
      <c r="J143" s="136"/>
    </row>
    <row r="144" spans="1:10" ht="15" customHeight="1" outlineLevel="2">
      <c r="A144" s="51"/>
      <c r="B144" s="132"/>
      <c r="C144" s="133"/>
      <c r="D144" s="82"/>
      <c r="E144" s="52"/>
      <c r="F144" s="53"/>
      <c r="G144" s="53"/>
      <c r="H144" s="55"/>
      <c r="I144" s="50"/>
      <c r="J144" s="136"/>
    </row>
    <row r="145" spans="1:10" ht="15" customHeight="1" outlineLevel="2">
      <c r="A145" s="51"/>
      <c r="B145" s="132"/>
      <c r="C145" s="133"/>
      <c r="D145" s="82"/>
      <c r="E145" s="52"/>
      <c r="F145" s="53"/>
      <c r="G145" s="53"/>
      <c r="H145" s="55"/>
      <c r="I145" s="50"/>
      <c r="J145" s="136"/>
    </row>
    <row r="146" spans="1:10" ht="15" customHeight="1" outlineLevel="2">
      <c r="A146" s="51"/>
      <c r="B146" s="132"/>
      <c r="C146" s="133"/>
      <c r="D146" s="82"/>
      <c r="E146" s="52"/>
      <c r="F146" s="53"/>
      <c r="G146" s="53"/>
      <c r="H146" s="55"/>
      <c r="I146" s="50"/>
      <c r="J146" s="136"/>
    </row>
    <row r="147" spans="1:10" ht="15" customHeight="1" outlineLevel="2">
      <c r="A147" s="51"/>
      <c r="B147" s="132"/>
      <c r="C147" s="133"/>
      <c r="D147" s="82"/>
      <c r="E147" s="52"/>
      <c r="F147" s="53"/>
      <c r="G147" s="53"/>
      <c r="H147" s="55"/>
      <c r="I147" s="50"/>
      <c r="J147" s="136"/>
    </row>
    <row r="148" spans="1:10" ht="15" customHeight="1" outlineLevel="2">
      <c r="A148" s="51"/>
      <c r="B148" s="132"/>
      <c r="C148" s="133"/>
      <c r="D148" s="82"/>
      <c r="E148" s="52"/>
      <c r="F148" s="53"/>
      <c r="G148" s="53"/>
      <c r="H148" s="55"/>
      <c r="I148" s="50"/>
      <c r="J148" s="136"/>
    </row>
    <row r="149" spans="1:10" ht="15" customHeight="1" outlineLevel="2">
      <c r="A149" s="51"/>
      <c r="B149" s="132"/>
      <c r="C149" s="133"/>
      <c r="D149" s="82"/>
      <c r="E149" s="52"/>
      <c r="F149" s="53"/>
      <c r="G149" s="53"/>
      <c r="H149" s="55"/>
      <c r="I149" s="50"/>
      <c r="J149" s="136"/>
    </row>
    <row r="150" spans="1:10" ht="15" customHeight="1" outlineLevel="2">
      <c r="A150" s="51"/>
      <c r="B150" s="132"/>
      <c r="C150" s="133"/>
      <c r="D150" s="82"/>
      <c r="E150" s="52"/>
      <c r="F150" s="53"/>
      <c r="G150" s="53"/>
      <c r="H150" s="55"/>
      <c r="I150" s="50"/>
      <c r="J150" s="136"/>
    </row>
    <row r="151" spans="1:10" ht="15" customHeight="1" outlineLevel="2">
      <c r="A151" s="51"/>
      <c r="B151" s="132"/>
      <c r="C151" s="133"/>
      <c r="D151" s="82"/>
      <c r="E151" s="52"/>
      <c r="F151" s="53"/>
      <c r="G151" s="53"/>
      <c r="H151" s="55"/>
      <c r="I151" s="50"/>
      <c r="J151" s="136"/>
    </row>
    <row r="152" spans="1:10" ht="15" customHeight="1" outlineLevel="2">
      <c r="A152" s="51"/>
      <c r="B152" s="132"/>
      <c r="C152" s="133"/>
      <c r="D152" s="82"/>
      <c r="E152" s="52"/>
      <c r="F152" s="53"/>
      <c r="G152" s="53"/>
      <c r="H152" s="55"/>
      <c r="I152" s="50"/>
      <c r="J152" s="136"/>
    </row>
    <row r="153" spans="1:10" ht="15" customHeight="1" outlineLevel="2">
      <c r="A153" s="51"/>
      <c r="B153" s="132"/>
      <c r="C153" s="133"/>
      <c r="D153" s="82"/>
      <c r="E153" s="52"/>
      <c r="F153" s="53"/>
      <c r="G153" s="53"/>
      <c r="H153" s="55"/>
      <c r="I153" s="50"/>
      <c r="J153" s="136"/>
    </row>
    <row r="154" spans="1:10" ht="15" customHeight="1" outlineLevel="2">
      <c r="A154" s="51"/>
      <c r="B154" s="132"/>
      <c r="C154" s="133"/>
      <c r="D154" s="82"/>
      <c r="E154" s="52"/>
      <c r="F154" s="53"/>
      <c r="G154" s="53"/>
      <c r="H154" s="55"/>
      <c r="I154" s="50"/>
      <c r="J154" s="136"/>
    </row>
    <row r="155" spans="1:10" ht="15" customHeight="1" outlineLevel="2">
      <c r="A155" s="51"/>
      <c r="B155" s="132"/>
      <c r="C155" s="133"/>
      <c r="D155" s="82"/>
      <c r="E155" s="52"/>
      <c r="F155" s="53"/>
      <c r="G155" s="53"/>
      <c r="H155" s="55"/>
      <c r="I155" s="50"/>
      <c r="J155" s="136"/>
    </row>
    <row r="156" spans="1:10" ht="15" customHeight="1" outlineLevel="1">
      <c r="A156" s="51"/>
      <c r="B156" s="132"/>
      <c r="C156" s="133"/>
      <c r="D156" s="82"/>
      <c r="E156" s="52"/>
      <c r="F156" s="53"/>
      <c r="G156" s="53"/>
      <c r="H156" s="55"/>
      <c r="I156" s="50"/>
      <c r="J156" s="136"/>
    </row>
    <row r="157" spans="1:10" ht="15" customHeight="1" outlineLevel="2">
      <c r="A157" s="51"/>
      <c r="B157" s="132"/>
      <c r="C157" s="133"/>
      <c r="D157" s="82"/>
      <c r="E157" s="52"/>
      <c r="F157" s="53"/>
      <c r="G157" s="53"/>
      <c r="H157" s="55"/>
      <c r="I157" s="50"/>
      <c r="J157" s="136"/>
    </row>
    <row r="158" spans="1:10" ht="15" customHeight="1" outlineLevel="2">
      <c r="A158" s="51"/>
      <c r="B158" s="132"/>
      <c r="C158" s="133"/>
      <c r="D158" s="82"/>
      <c r="E158" s="52"/>
      <c r="F158" s="53"/>
      <c r="G158" s="53"/>
      <c r="H158" s="55"/>
      <c r="I158" s="50"/>
      <c r="J158" s="136"/>
    </row>
    <row r="159" spans="1:10" ht="15" customHeight="1" outlineLevel="2" collapsed="1">
      <c r="A159" s="51"/>
      <c r="B159" s="132"/>
      <c r="C159" s="133"/>
      <c r="D159" s="82"/>
      <c r="E159" s="52"/>
      <c r="F159" s="53"/>
      <c r="G159" s="53"/>
      <c r="H159" s="55"/>
      <c r="I159" s="50"/>
      <c r="J159" s="136"/>
    </row>
    <row r="160" spans="1:10" ht="15" customHeight="1" outlineLevel="2">
      <c r="A160" s="51"/>
      <c r="B160" s="132"/>
      <c r="C160" s="133"/>
      <c r="D160" s="82"/>
      <c r="E160" s="52"/>
      <c r="F160" s="53"/>
      <c r="G160" s="53"/>
      <c r="H160" s="55"/>
      <c r="I160" s="50"/>
      <c r="J160" s="136"/>
    </row>
    <row r="161" spans="1:10" ht="15" customHeight="1" outlineLevel="2">
      <c r="A161" s="51"/>
      <c r="B161" s="132"/>
      <c r="C161" s="133"/>
      <c r="D161" s="82"/>
      <c r="E161" s="52"/>
      <c r="F161" s="53"/>
      <c r="G161" s="53"/>
      <c r="H161" s="55"/>
      <c r="I161" s="50"/>
      <c r="J161" s="136"/>
    </row>
    <row r="162" spans="1:10" ht="15" customHeight="1" outlineLevel="2">
      <c r="A162" s="51"/>
      <c r="B162" s="132"/>
      <c r="C162" s="133"/>
      <c r="D162" s="82"/>
      <c r="E162" s="52"/>
      <c r="F162" s="53"/>
      <c r="G162" s="53"/>
      <c r="H162" s="55"/>
      <c r="I162" s="50"/>
      <c r="J162" s="136"/>
    </row>
    <row r="163" spans="1:10" ht="15" customHeight="1" outlineLevel="2">
      <c r="A163" s="51"/>
      <c r="B163" s="132"/>
      <c r="C163" s="133"/>
      <c r="D163" s="82"/>
      <c r="E163" s="52"/>
      <c r="F163" s="53"/>
      <c r="G163" s="53"/>
      <c r="H163" s="55"/>
      <c r="I163" s="50"/>
      <c r="J163" s="136"/>
    </row>
    <row r="164" spans="1:10" ht="15" customHeight="1" outlineLevel="2">
      <c r="A164" s="51"/>
      <c r="B164" s="132"/>
      <c r="C164" s="133"/>
      <c r="D164" s="82"/>
      <c r="E164" s="52"/>
      <c r="F164" s="53"/>
      <c r="G164" s="53"/>
      <c r="H164" s="55"/>
      <c r="I164" s="50"/>
      <c r="J164" s="136"/>
    </row>
    <row r="165" spans="1:10" ht="15" customHeight="1" outlineLevel="2">
      <c r="A165" s="51"/>
      <c r="B165" s="132"/>
      <c r="C165" s="133"/>
      <c r="D165" s="82"/>
      <c r="E165" s="52"/>
      <c r="F165" s="53"/>
      <c r="G165" s="53"/>
      <c r="H165" s="55"/>
      <c r="I165" s="50"/>
      <c r="J165" s="136"/>
    </row>
    <row r="166" spans="1:10" ht="15" customHeight="1" outlineLevel="2">
      <c r="A166" s="51"/>
      <c r="B166" s="132"/>
      <c r="C166" s="133"/>
      <c r="D166" s="82"/>
      <c r="E166" s="52"/>
      <c r="F166" s="53"/>
      <c r="G166" s="53"/>
      <c r="H166" s="55"/>
      <c r="I166" s="50"/>
      <c r="J166" s="136"/>
    </row>
    <row r="167" spans="1:10" ht="15" customHeight="1" outlineLevel="2">
      <c r="A167" s="51"/>
      <c r="B167" s="132"/>
      <c r="C167" s="133"/>
      <c r="D167" s="82"/>
      <c r="E167" s="52"/>
      <c r="F167" s="53"/>
      <c r="G167" s="53"/>
      <c r="H167" s="55"/>
      <c r="I167" s="50"/>
      <c r="J167" s="136"/>
    </row>
    <row r="168" spans="1:10" ht="15" customHeight="1" outlineLevel="2">
      <c r="A168" s="51"/>
      <c r="B168" s="132"/>
      <c r="C168" s="133"/>
      <c r="D168" s="82"/>
      <c r="E168" s="52"/>
      <c r="F168" s="53"/>
      <c r="G168" s="53"/>
      <c r="H168" s="55"/>
      <c r="I168" s="50"/>
      <c r="J168" s="136"/>
    </row>
    <row r="169" spans="1:10" ht="15" customHeight="1" outlineLevel="2">
      <c r="A169" s="51"/>
      <c r="B169" s="132"/>
      <c r="C169" s="133"/>
      <c r="D169" s="82"/>
      <c r="E169" s="52"/>
      <c r="F169" s="53"/>
      <c r="G169" s="53"/>
      <c r="H169" s="55"/>
      <c r="I169" s="50"/>
      <c r="J169" s="136"/>
    </row>
    <row r="170" spans="1:10" ht="15" customHeight="1" outlineLevel="2">
      <c r="A170" s="51"/>
      <c r="B170" s="132"/>
      <c r="C170" s="133"/>
      <c r="D170" s="82"/>
      <c r="E170" s="52"/>
      <c r="F170" s="53"/>
      <c r="G170" s="53"/>
      <c r="H170" s="55"/>
      <c r="I170" s="50"/>
      <c r="J170" s="136"/>
    </row>
    <row r="171" spans="1:10" ht="15" customHeight="1" outlineLevel="2">
      <c r="A171" s="51"/>
      <c r="B171" s="132"/>
      <c r="C171" s="133"/>
      <c r="D171" s="82"/>
      <c r="E171" s="52"/>
      <c r="F171" s="53"/>
      <c r="G171" s="53"/>
      <c r="H171" s="55"/>
      <c r="I171" s="50"/>
      <c r="J171" s="136"/>
    </row>
    <row r="172" spans="1:10" ht="15" customHeight="1" outlineLevel="2">
      <c r="A172" s="51"/>
      <c r="B172" s="132"/>
      <c r="C172" s="133"/>
      <c r="D172" s="82"/>
      <c r="E172" s="52"/>
      <c r="F172" s="53"/>
      <c r="G172" s="53"/>
      <c r="H172" s="55"/>
      <c r="I172" s="50"/>
      <c r="J172" s="136"/>
    </row>
    <row r="173" spans="1:10" ht="15" customHeight="1" outlineLevel="2">
      <c r="A173" s="51"/>
      <c r="B173" s="132"/>
      <c r="C173" s="133"/>
      <c r="D173" s="82"/>
      <c r="E173" s="52"/>
      <c r="F173" s="53"/>
      <c r="G173" s="53"/>
      <c r="H173" s="55"/>
      <c r="I173" s="50"/>
      <c r="J173" s="136"/>
    </row>
    <row r="174" spans="1:10" ht="15" customHeight="1" outlineLevel="2">
      <c r="A174" s="51"/>
      <c r="B174" s="132"/>
      <c r="C174" s="133"/>
      <c r="D174" s="82"/>
      <c r="E174" s="52"/>
      <c r="F174" s="53"/>
      <c r="G174" s="53"/>
      <c r="H174" s="55"/>
      <c r="I174" s="50"/>
      <c r="J174" s="136"/>
    </row>
    <row r="175" spans="1:10" ht="15" customHeight="1" outlineLevel="2">
      <c r="A175" s="51"/>
      <c r="B175" s="132"/>
      <c r="C175" s="133"/>
      <c r="D175" s="82"/>
      <c r="E175" s="52"/>
      <c r="F175" s="53"/>
      <c r="G175" s="53"/>
      <c r="H175" s="55"/>
      <c r="I175" s="50"/>
      <c r="J175" s="136"/>
    </row>
    <row r="176" spans="1:10" ht="15" customHeight="1" outlineLevel="2">
      <c r="A176" s="51"/>
      <c r="B176" s="132"/>
      <c r="C176" s="133"/>
      <c r="D176" s="82"/>
      <c r="E176" s="52"/>
      <c r="F176" s="53"/>
      <c r="G176" s="53"/>
      <c r="H176" s="55"/>
      <c r="I176" s="50"/>
      <c r="J176" s="136"/>
    </row>
    <row r="177" spans="1:10" ht="15" customHeight="1" outlineLevel="2">
      <c r="A177" s="51"/>
      <c r="B177" s="132"/>
      <c r="C177" s="133"/>
      <c r="D177" s="82"/>
      <c r="E177" s="52"/>
      <c r="F177" s="53"/>
      <c r="G177" s="53"/>
      <c r="H177" s="55"/>
      <c r="I177" s="50"/>
      <c r="J177" s="136"/>
    </row>
    <row r="178" spans="1:10" ht="15" customHeight="1" outlineLevel="2">
      <c r="A178" s="51"/>
      <c r="B178" s="132"/>
      <c r="C178" s="133"/>
      <c r="D178" s="82"/>
      <c r="E178" s="52"/>
      <c r="F178" s="53"/>
      <c r="G178" s="53"/>
      <c r="H178" s="55"/>
      <c r="I178" s="50"/>
      <c r="J178" s="136"/>
    </row>
    <row r="179" spans="1:10" ht="15" customHeight="1" outlineLevel="2">
      <c r="A179" s="51"/>
      <c r="B179" s="132"/>
      <c r="C179" s="133"/>
      <c r="D179" s="82"/>
      <c r="E179" s="52"/>
      <c r="F179" s="53"/>
      <c r="G179" s="53"/>
      <c r="H179" s="55"/>
      <c r="I179" s="50"/>
      <c r="J179" s="136"/>
    </row>
    <row r="180" spans="1:10" ht="15" customHeight="1" outlineLevel="2">
      <c r="A180" s="51"/>
      <c r="B180" s="132"/>
      <c r="C180" s="133"/>
      <c r="D180" s="82"/>
      <c r="E180" s="52"/>
      <c r="F180" s="53"/>
      <c r="G180" s="53"/>
      <c r="H180" s="55"/>
      <c r="I180" s="50"/>
      <c r="J180" s="136"/>
    </row>
    <row r="181" spans="1:10" ht="15" customHeight="1" outlineLevel="1">
      <c r="A181" s="51"/>
      <c r="B181" s="132"/>
      <c r="C181" s="133"/>
      <c r="D181" s="82"/>
      <c r="E181" s="52"/>
      <c r="F181" s="53"/>
      <c r="G181" s="53"/>
      <c r="H181" s="55"/>
      <c r="I181" s="50"/>
      <c r="J181" s="136"/>
    </row>
    <row r="182" spans="1:10" ht="15" customHeight="1" outlineLevel="2">
      <c r="A182" s="51"/>
      <c r="B182" s="132"/>
      <c r="C182" s="133"/>
      <c r="D182" s="82"/>
      <c r="E182" s="52"/>
      <c r="F182" s="53"/>
      <c r="G182" s="53"/>
      <c r="H182" s="55"/>
      <c r="I182" s="50"/>
      <c r="J182" s="136"/>
    </row>
    <row r="183" spans="1:10" ht="15" customHeight="1" outlineLevel="2">
      <c r="A183" s="51"/>
      <c r="B183" s="132"/>
      <c r="C183" s="133"/>
      <c r="D183" s="82"/>
      <c r="E183" s="52"/>
      <c r="F183" s="53"/>
      <c r="G183" s="53"/>
      <c r="H183" s="55"/>
      <c r="I183" s="50"/>
      <c r="J183" s="136"/>
    </row>
    <row r="184" spans="1:10" ht="15" customHeight="1" outlineLevel="2">
      <c r="A184" s="51"/>
      <c r="B184" s="132"/>
      <c r="C184" s="133"/>
      <c r="D184" s="82"/>
      <c r="E184" s="52"/>
      <c r="F184" s="53"/>
      <c r="G184" s="53"/>
      <c r="H184" s="55"/>
      <c r="I184" s="50"/>
      <c r="J184" s="136"/>
    </row>
    <row r="185" spans="1:10" ht="15" customHeight="1" outlineLevel="2">
      <c r="A185" s="51"/>
      <c r="B185" s="132"/>
      <c r="C185" s="133"/>
      <c r="D185" s="82"/>
      <c r="E185" s="52"/>
      <c r="F185" s="53"/>
      <c r="G185" s="53"/>
      <c r="H185" s="55"/>
      <c r="I185" s="50"/>
      <c r="J185" s="136"/>
    </row>
    <row r="186" spans="1:10" ht="15" customHeight="1" outlineLevel="2" collapsed="1">
      <c r="A186" s="51"/>
      <c r="B186" s="132"/>
      <c r="C186" s="133"/>
      <c r="D186" s="82"/>
      <c r="E186" s="52"/>
      <c r="F186" s="53"/>
      <c r="G186" s="53"/>
      <c r="H186" s="55"/>
      <c r="I186" s="50"/>
      <c r="J186" s="136"/>
    </row>
    <row r="187" spans="1:10" ht="15" customHeight="1" outlineLevel="2">
      <c r="A187" s="51"/>
      <c r="B187" s="132"/>
      <c r="C187" s="133"/>
      <c r="D187" s="82"/>
      <c r="E187" s="52"/>
      <c r="F187" s="53"/>
      <c r="G187" s="53"/>
      <c r="H187" s="55"/>
      <c r="I187" s="50"/>
      <c r="J187" s="136"/>
    </row>
    <row r="188" spans="1:10" ht="15" customHeight="1" outlineLevel="2">
      <c r="A188" s="51"/>
      <c r="B188" s="132"/>
      <c r="C188" s="133"/>
      <c r="D188" s="82"/>
      <c r="E188" s="52"/>
      <c r="F188" s="53"/>
      <c r="G188" s="53"/>
      <c r="H188" s="55"/>
      <c r="I188" s="50"/>
      <c r="J188" s="136"/>
    </row>
    <row r="189" spans="1:10" ht="15" customHeight="1" outlineLevel="2">
      <c r="A189" s="51"/>
      <c r="B189" s="132"/>
      <c r="C189" s="133"/>
      <c r="D189" s="82"/>
      <c r="E189" s="52"/>
      <c r="F189" s="53"/>
      <c r="G189" s="53"/>
      <c r="H189" s="55"/>
      <c r="I189" s="50"/>
      <c r="J189" s="136"/>
    </row>
    <row r="190" spans="1:10" ht="15" customHeight="1" outlineLevel="2">
      <c r="A190" s="51"/>
      <c r="B190" s="132"/>
      <c r="C190" s="133"/>
      <c r="D190" s="82"/>
      <c r="E190" s="52"/>
      <c r="F190" s="53"/>
      <c r="G190" s="53"/>
      <c r="H190" s="55"/>
      <c r="I190" s="50"/>
      <c r="J190" s="136"/>
    </row>
    <row r="191" spans="1:10" ht="15" customHeight="1" outlineLevel="2">
      <c r="A191" s="51"/>
      <c r="B191" s="132"/>
      <c r="C191" s="133"/>
      <c r="D191" s="82"/>
      <c r="E191" s="52"/>
      <c r="F191" s="53"/>
      <c r="G191" s="53"/>
      <c r="H191" s="55"/>
      <c r="I191" s="50"/>
      <c r="J191" s="136"/>
    </row>
    <row r="192" spans="1:10" ht="15" customHeight="1" outlineLevel="2">
      <c r="A192" s="51"/>
      <c r="B192" s="132"/>
      <c r="C192" s="133"/>
      <c r="D192" s="82"/>
      <c r="E192" s="52"/>
      <c r="F192" s="53"/>
      <c r="G192" s="53"/>
      <c r="H192" s="55"/>
      <c r="I192" s="50"/>
      <c r="J192" s="136"/>
    </row>
    <row r="193" spans="1:10" ht="15" customHeight="1" outlineLevel="2">
      <c r="A193" s="51"/>
      <c r="B193" s="132"/>
      <c r="C193" s="133"/>
      <c r="D193" s="82"/>
      <c r="E193" s="52"/>
      <c r="F193" s="53"/>
      <c r="G193" s="53"/>
      <c r="H193" s="55"/>
      <c r="I193" s="50"/>
      <c r="J193" s="136"/>
    </row>
    <row r="194" spans="1:10" ht="15" customHeight="1" outlineLevel="2">
      <c r="A194" s="51"/>
      <c r="B194" s="132"/>
      <c r="C194" s="133"/>
      <c r="D194" s="82"/>
      <c r="E194" s="52"/>
      <c r="F194" s="53"/>
      <c r="G194" s="53"/>
      <c r="H194" s="55"/>
      <c r="I194" s="50"/>
      <c r="J194" s="136"/>
    </row>
    <row r="195" spans="1:10" ht="15" customHeight="1" outlineLevel="2">
      <c r="A195" s="51"/>
      <c r="B195" s="132"/>
      <c r="C195" s="133"/>
      <c r="D195" s="82"/>
      <c r="E195" s="52"/>
      <c r="F195" s="53"/>
      <c r="G195" s="53"/>
      <c r="H195" s="55"/>
      <c r="I195" s="50"/>
      <c r="J195" s="136"/>
    </row>
    <row r="196" spans="1:10" ht="15" customHeight="1" outlineLevel="2">
      <c r="A196" s="51"/>
      <c r="B196" s="132"/>
      <c r="C196" s="133"/>
      <c r="D196" s="82"/>
      <c r="E196" s="52"/>
      <c r="F196" s="53"/>
      <c r="G196" s="53"/>
      <c r="H196" s="55"/>
      <c r="I196" s="50"/>
      <c r="J196" s="136"/>
    </row>
    <row r="197" spans="1:10" ht="15" customHeight="1" outlineLevel="2">
      <c r="A197" s="51"/>
      <c r="B197" s="132"/>
      <c r="C197" s="133"/>
      <c r="D197" s="82"/>
      <c r="E197" s="52"/>
      <c r="F197" s="53"/>
      <c r="G197" s="53"/>
      <c r="H197" s="55"/>
      <c r="I197" s="50"/>
      <c r="J197" s="136"/>
    </row>
    <row r="198" spans="1:10" ht="15" customHeight="1" outlineLevel="2">
      <c r="A198" s="51"/>
      <c r="B198" s="132"/>
      <c r="C198" s="133"/>
      <c r="D198" s="82"/>
      <c r="E198" s="52"/>
      <c r="F198" s="53"/>
      <c r="G198" s="53"/>
      <c r="H198" s="55"/>
      <c r="I198" s="50"/>
      <c r="J198" s="136"/>
    </row>
    <row r="199" spans="1:10" ht="15" customHeight="1" outlineLevel="2">
      <c r="A199" s="51"/>
      <c r="B199" s="132"/>
      <c r="C199" s="133"/>
      <c r="D199" s="82"/>
      <c r="E199" s="52"/>
      <c r="F199" s="53"/>
      <c r="G199" s="53"/>
      <c r="H199" s="55"/>
      <c r="I199" s="50"/>
      <c r="J199" s="136"/>
    </row>
    <row r="200" spans="1:10" ht="15" customHeight="1" outlineLevel="2">
      <c r="A200" s="51"/>
      <c r="B200" s="132"/>
      <c r="C200" s="133"/>
      <c r="D200" s="82"/>
      <c r="E200" s="52"/>
      <c r="F200" s="53"/>
      <c r="G200" s="53"/>
      <c r="H200" s="55"/>
      <c r="I200" s="50"/>
      <c r="J200" s="136"/>
    </row>
    <row r="201" spans="1:10" ht="15" customHeight="1" outlineLevel="2">
      <c r="A201" s="51"/>
      <c r="B201" s="132"/>
      <c r="C201" s="133"/>
      <c r="D201" s="82"/>
      <c r="E201" s="52"/>
      <c r="F201" s="53"/>
      <c r="G201" s="53"/>
      <c r="H201" s="55"/>
      <c r="I201" s="50"/>
      <c r="J201" s="136"/>
    </row>
    <row r="202" spans="1:10" ht="15" customHeight="1" outlineLevel="2">
      <c r="A202" s="51"/>
      <c r="B202" s="132"/>
      <c r="C202" s="133"/>
      <c r="D202" s="82"/>
      <c r="E202" s="52"/>
      <c r="F202" s="53"/>
      <c r="G202" s="53"/>
      <c r="H202" s="55"/>
      <c r="I202" s="50"/>
      <c r="J202" s="136"/>
    </row>
    <row r="203" spans="1:10" ht="15" customHeight="1" outlineLevel="2">
      <c r="A203" s="51"/>
      <c r="B203" s="132"/>
      <c r="C203" s="133"/>
      <c r="D203" s="82"/>
      <c r="E203" s="52"/>
      <c r="F203" s="53"/>
      <c r="G203" s="53"/>
      <c r="H203" s="55"/>
      <c r="I203" s="50"/>
      <c r="J203" s="136"/>
    </row>
    <row r="204" spans="1:10" ht="15" customHeight="1" outlineLevel="2">
      <c r="A204" s="51"/>
      <c r="B204" s="132"/>
      <c r="C204" s="133"/>
      <c r="D204" s="82"/>
      <c r="E204" s="52"/>
      <c r="F204" s="53"/>
      <c r="G204" s="53"/>
      <c r="H204" s="55"/>
      <c r="I204" s="50"/>
      <c r="J204" s="136"/>
    </row>
    <row r="205" spans="1:10" ht="15" customHeight="1" outlineLevel="2">
      <c r="A205" s="51"/>
      <c r="B205" s="132"/>
      <c r="C205" s="133"/>
      <c r="D205" s="82"/>
      <c r="E205" s="52"/>
      <c r="F205" s="53"/>
      <c r="G205" s="53"/>
      <c r="H205" s="55"/>
      <c r="I205" s="50"/>
      <c r="J205" s="136"/>
    </row>
    <row r="206" spans="1:10" ht="15" customHeight="1" outlineLevel="1">
      <c r="A206" s="51"/>
      <c r="B206" s="132"/>
      <c r="C206" s="133"/>
      <c r="D206" s="82"/>
      <c r="E206" s="52"/>
      <c r="F206" s="53"/>
      <c r="G206" s="53"/>
      <c r="H206" s="55"/>
      <c r="I206" s="50"/>
      <c r="J206" s="136"/>
    </row>
    <row r="207" spans="1:10" ht="15" customHeight="1" outlineLevel="2">
      <c r="A207" s="51"/>
      <c r="B207" s="132"/>
      <c r="C207" s="133"/>
      <c r="D207" s="82"/>
      <c r="E207" s="52"/>
      <c r="F207" s="53"/>
      <c r="G207" s="53"/>
      <c r="H207" s="55"/>
      <c r="I207" s="50"/>
      <c r="J207" s="136"/>
    </row>
    <row r="208" spans="1:10" ht="15" customHeight="1" outlineLevel="2">
      <c r="A208" s="51"/>
      <c r="B208" s="132"/>
      <c r="C208" s="133"/>
      <c r="D208" s="82"/>
      <c r="E208" s="52"/>
      <c r="F208" s="53"/>
      <c r="G208" s="53"/>
      <c r="H208" s="55"/>
      <c r="I208" s="50"/>
      <c r="J208" s="136"/>
    </row>
    <row r="209" spans="1:10" ht="15" customHeight="1" outlineLevel="2">
      <c r="A209" s="51"/>
      <c r="B209" s="132"/>
      <c r="C209" s="133"/>
      <c r="D209" s="82"/>
      <c r="E209" s="52"/>
      <c r="F209" s="53"/>
      <c r="G209" s="53"/>
      <c r="H209" s="55"/>
      <c r="I209" s="50"/>
      <c r="J209" s="136"/>
    </row>
    <row r="210" spans="1:10" ht="15" customHeight="1" outlineLevel="2">
      <c r="A210" s="51"/>
      <c r="B210" s="132"/>
      <c r="C210" s="133"/>
      <c r="D210" s="82"/>
      <c r="E210" s="52"/>
      <c r="F210" s="53"/>
      <c r="G210" s="53"/>
      <c r="H210" s="55"/>
      <c r="I210" s="50"/>
      <c r="J210" s="136"/>
    </row>
    <row r="211" spans="1:10" ht="15" customHeight="1" outlineLevel="2">
      <c r="A211" s="51"/>
      <c r="B211" s="132"/>
      <c r="C211" s="133"/>
      <c r="D211" s="82"/>
      <c r="E211" s="52"/>
      <c r="F211" s="53"/>
      <c r="G211" s="53"/>
      <c r="H211" s="55"/>
      <c r="I211" s="50"/>
      <c r="J211" s="136"/>
    </row>
    <row r="212" spans="1:10" ht="15" customHeight="1" outlineLevel="2">
      <c r="A212" s="51"/>
      <c r="B212" s="132"/>
      <c r="C212" s="133"/>
      <c r="D212" s="82"/>
      <c r="E212" s="52"/>
      <c r="F212" s="53"/>
      <c r="G212" s="53"/>
      <c r="H212" s="55"/>
      <c r="I212" s="50"/>
      <c r="J212" s="136"/>
    </row>
    <row r="213" spans="1:10" ht="15" customHeight="1" outlineLevel="2">
      <c r="A213" s="51"/>
      <c r="B213" s="132"/>
      <c r="C213" s="133"/>
      <c r="D213" s="82"/>
      <c r="E213" s="52"/>
      <c r="F213" s="53"/>
      <c r="G213" s="53"/>
      <c r="H213" s="55"/>
      <c r="I213" s="50"/>
      <c r="J213" s="136"/>
    </row>
    <row r="214" spans="1:10" ht="15" customHeight="1" outlineLevel="2">
      <c r="A214" s="51"/>
      <c r="B214" s="132"/>
      <c r="C214" s="133"/>
      <c r="D214" s="82"/>
      <c r="E214" s="52"/>
      <c r="F214" s="53"/>
      <c r="G214" s="53"/>
      <c r="H214" s="55"/>
      <c r="I214" s="50"/>
      <c r="J214" s="136"/>
    </row>
    <row r="215" spans="1:10" ht="15" customHeight="1" outlineLevel="2">
      <c r="A215" s="51"/>
      <c r="B215" s="132"/>
      <c r="C215" s="133"/>
      <c r="D215" s="82"/>
      <c r="E215" s="52"/>
      <c r="F215" s="53"/>
      <c r="G215" s="53"/>
      <c r="H215" s="55"/>
      <c r="I215" s="50"/>
      <c r="J215" s="136"/>
    </row>
    <row r="216" spans="1:10" ht="15" customHeight="1" outlineLevel="2">
      <c r="A216" s="51"/>
      <c r="B216" s="132"/>
      <c r="C216" s="133"/>
      <c r="D216" s="82"/>
      <c r="E216" s="52"/>
      <c r="F216" s="53"/>
      <c r="G216" s="53"/>
      <c r="H216" s="55"/>
      <c r="I216" s="50"/>
      <c r="J216" s="136"/>
    </row>
    <row r="217" spans="1:10" ht="15" customHeight="1" outlineLevel="2">
      <c r="A217" s="51"/>
      <c r="B217" s="132"/>
      <c r="C217" s="133"/>
      <c r="D217" s="82"/>
      <c r="E217" s="52"/>
      <c r="F217" s="53"/>
      <c r="G217" s="53"/>
      <c r="H217" s="55"/>
      <c r="I217" s="50"/>
      <c r="J217" s="136"/>
    </row>
    <row r="218" spans="1:10" ht="15" customHeight="1" outlineLevel="2">
      <c r="A218" s="51"/>
      <c r="B218" s="132"/>
      <c r="C218" s="133"/>
      <c r="D218" s="82"/>
      <c r="E218" s="52"/>
      <c r="F218" s="53"/>
      <c r="G218" s="53"/>
      <c r="H218" s="55"/>
      <c r="I218" s="50"/>
      <c r="J218" s="136"/>
    </row>
    <row r="219" spans="1:10" ht="15" customHeight="1" outlineLevel="2">
      <c r="A219" s="51"/>
      <c r="B219" s="132"/>
      <c r="C219" s="133"/>
      <c r="D219" s="82"/>
      <c r="E219" s="52"/>
      <c r="F219" s="53"/>
      <c r="G219" s="53"/>
      <c r="H219" s="55"/>
      <c r="I219" s="50"/>
      <c r="J219" s="136"/>
    </row>
    <row r="220" spans="1:10" ht="15" customHeight="1" outlineLevel="2">
      <c r="A220" s="51"/>
      <c r="B220" s="132"/>
      <c r="C220" s="133"/>
      <c r="D220" s="82"/>
      <c r="E220" s="52"/>
      <c r="F220" s="53"/>
      <c r="G220" s="53"/>
      <c r="H220" s="55"/>
      <c r="I220" s="50"/>
      <c r="J220" s="136"/>
    </row>
    <row r="221" spans="1:10" ht="15" customHeight="1" outlineLevel="2">
      <c r="A221" s="51"/>
      <c r="B221" s="132"/>
      <c r="C221" s="133"/>
      <c r="D221" s="82"/>
      <c r="E221" s="52"/>
      <c r="F221" s="53"/>
      <c r="G221" s="53"/>
      <c r="H221" s="55"/>
      <c r="I221" s="50"/>
      <c r="J221" s="136"/>
    </row>
    <row r="222" spans="1:10" ht="15" customHeight="1" outlineLevel="2">
      <c r="A222" s="51"/>
      <c r="B222" s="132"/>
      <c r="C222" s="133"/>
      <c r="D222" s="82"/>
      <c r="E222" s="52"/>
      <c r="F222" s="53"/>
      <c r="G222" s="53"/>
      <c r="H222" s="55"/>
      <c r="I222" s="50"/>
      <c r="J222" s="136"/>
    </row>
    <row r="223" spans="1:10" ht="15" customHeight="1" outlineLevel="2">
      <c r="A223" s="51"/>
      <c r="B223" s="132"/>
      <c r="C223" s="133"/>
      <c r="D223" s="82"/>
      <c r="E223" s="52"/>
      <c r="F223" s="53"/>
      <c r="G223" s="53"/>
      <c r="H223" s="55"/>
      <c r="I223" s="50"/>
      <c r="J223" s="136"/>
    </row>
    <row r="224" spans="1:10" ht="15" customHeight="1" outlineLevel="2">
      <c r="A224" s="51"/>
      <c r="B224" s="132"/>
      <c r="C224" s="133"/>
      <c r="D224" s="82"/>
      <c r="E224" s="52"/>
      <c r="F224" s="53"/>
      <c r="G224" s="53"/>
      <c r="H224" s="55"/>
      <c r="I224" s="50"/>
      <c r="J224" s="136"/>
    </row>
    <row r="225" spans="1:10" ht="15" customHeight="1" outlineLevel="2">
      <c r="A225" s="51"/>
      <c r="B225" s="132"/>
      <c r="C225" s="133"/>
      <c r="D225" s="82"/>
      <c r="E225" s="52"/>
      <c r="F225" s="53"/>
      <c r="G225" s="53"/>
      <c r="H225" s="55"/>
      <c r="I225" s="50"/>
      <c r="J225" s="136"/>
    </row>
    <row r="226" spans="1:10" ht="15" customHeight="1" outlineLevel="2">
      <c r="A226" s="51"/>
      <c r="B226" s="132"/>
      <c r="C226" s="133"/>
      <c r="D226" s="82"/>
      <c r="E226" s="52"/>
      <c r="F226" s="53"/>
      <c r="G226" s="53"/>
      <c r="H226" s="55"/>
      <c r="I226" s="50"/>
      <c r="J226" s="136"/>
    </row>
    <row r="227" spans="1:10" ht="15" customHeight="1" outlineLevel="2" collapsed="1">
      <c r="A227" s="51"/>
      <c r="B227" s="132"/>
      <c r="C227" s="133"/>
      <c r="D227" s="82"/>
      <c r="E227" s="52"/>
      <c r="F227" s="53"/>
      <c r="G227" s="53"/>
      <c r="H227" s="55"/>
      <c r="I227" s="50"/>
      <c r="J227" s="136"/>
    </row>
    <row r="228" spans="1:10" ht="15" customHeight="1" outlineLevel="2">
      <c r="A228" s="51"/>
      <c r="B228" s="132"/>
      <c r="C228" s="133"/>
      <c r="D228" s="82"/>
      <c r="E228" s="52"/>
      <c r="F228" s="53"/>
      <c r="G228" s="53"/>
      <c r="H228" s="55"/>
      <c r="I228" s="50"/>
      <c r="J228" s="136"/>
    </row>
    <row r="229" spans="1:10" ht="15" customHeight="1" outlineLevel="2">
      <c r="A229" s="51"/>
      <c r="B229" s="132"/>
      <c r="C229" s="133"/>
      <c r="D229" s="82"/>
      <c r="E229" s="52"/>
      <c r="F229" s="53"/>
      <c r="G229" s="53"/>
      <c r="H229" s="55"/>
      <c r="I229" s="50"/>
      <c r="J229" s="136"/>
    </row>
    <row r="230" spans="1:10" ht="15" customHeight="1" outlineLevel="2">
      <c r="A230" s="51"/>
      <c r="B230" s="132"/>
      <c r="C230" s="133"/>
      <c r="D230" s="82"/>
      <c r="E230" s="52"/>
      <c r="F230" s="53"/>
      <c r="G230" s="53"/>
      <c r="H230" s="55"/>
      <c r="I230" s="50"/>
      <c r="J230" s="136"/>
    </row>
    <row r="231" spans="1:10" ht="15" customHeight="1" outlineLevel="1">
      <c r="A231" s="51"/>
      <c r="B231" s="132"/>
      <c r="C231" s="133"/>
      <c r="D231" s="82"/>
      <c r="E231" s="52"/>
      <c r="F231" s="53"/>
      <c r="G231" s="53"/>
      <c r="H231" s="55"/>
      <c r="I231" s="50"/>
      <c r="J231" s="136"/>
    </row>
    <row r="232" spans="1:10" ht="15" customHeight="1" outlineLevel="2">
      <c r="A232" s="51"/>
      <c r="B232" s="132"/>
      <c r="C232" s="133"/>
      <c r="D232" s="82"/>
      <c r="E232" s="52"/>
      <c r="F232" s="53"/>
      <c r="G232" s="53"/>
      <c r="H232" s="55"/>
      <c r="I232" s="50"/>
      <c r="J232" s="136"/>
    </row>
    <row r="233" spans="1:10" ht="15" customHeight="1" outlineLevel="2">
      <c r="A233" s="51"/>
      <c r="B233" s="132"/>
      <c r="C233" s="133"/>
      <c r="D233" s="82"/>
      <c r="E233" s="52"/>
      <c r="F233" s="53"/>
      <c r="G233" s="53"/>
      <c r="H233" s="55"/>
      <c r="I233" s="50"/>
      <c r="J233" s="136"/>
    </row>
    <row r="234" spans="1:10" ht="15" customHeight="1" outlineLevel="2">
      <c r="A234" s="51"/>
      <c r="B234" s="132"/>
      <c r="C234" s="133"/>
      <c r="D234" s="82"/>
      <c r="E234" s="52"/>
      <c r="F234" s="53"/>
      <c r="G234" s="53"/>
      <c r="H234" s="55"/>
      <c r="I234" s="50"/>
      <c r="J234" s="136"/>
    </row>
    <row r="235" spans="1:10" ht="15" customHeight="1" outlineLevel="2">
      <c r="A235" s="51"/>
      <c r="B235" s="132"/>
      <c r="C235" s="133"/>
      <c r="D235" s="82"/>
      <c r="E235" s="52"/>
      <c r="F235" s="53"/>
      <c r="G235" s="53"/>
      <c r="H235" s="55"/>
      <c r="I235" s="50"/>
      <c r="J235" s="136"/>
    </row>
    <row r="236" spans="1:10" ht="15" customHeight="1" outlineLevel="2" collapsed="1">
      <c r="A236" s="51"/>
      <c r="B236" s="132"/>
      <c r="C236" s="133"/>
      <c r="D236" s="82"/>
      <c r="E236" s="52"/>
      <c r="F236" s="53"/>
      <c r="G236" s="53"/>
      <c r="H236" s="55"/>
      <c r="I236" s="50"/>
      <c r="J236" s="136"/>
    </row>
    <row r="237" spans="1:10" ht="15" customHeight="1" outlineLevel="2">
      <c r="A237" s="51"/>
      <c r="B237" s="132"/>
      <c r="C237" s="133"/>
      <c r="D237" s="82"/>
      <c r="E237" s="52"/>
      <c r="F237" s="53"/>
      <c r="G237" s="53"/>
      <c r="H237" s="55"/>
      <c r="I237" s="50"/>
      <c r="J237" s="136"/>
    </row>
    <row r="238" spans="1:10" ht="15" customHeight="1" outlineLevel="2">
      <c r="A238" s="51"/>
      <c r="B238" s="132"/>
      <c r="C238" s="133"/>
      <c r="D238" s="82"/>
      <c r="E238" s="52"/>
      <c r="F238" s="53"/>
      <c r="G238" s="53"/>
      <c r="H238" s="55"/>
      <c r="I238" s="50"/>
      <c r="J238" s="136"/>
    </row>
    <row r="239" spans="1:10" ht="15" customHeight="1" outlineLevel="2">
      <c r="A239" s="51"/>
      <c r="B239" s="132"/>
      <c r="C239" s="133"/>
      <c r="D239" s="82"/>
      <c r="E239" s="52"/>
      <c r="F239" s="53"/>
      <c r="G239" s="53"/>
      <c r="H239" s="55"/>
      <c r="I239" s="50"/>
      <c r="J239" s="136"/>
    </row>
    <row r="240" spans="1:10" ht="15" customHeight="1" outlineLevel="2">
      <c r="A240" s="51"/>
      <c r="B240" s="132"/>
      <c r="C240" s="133"/>
      <c r="D240" s="82"/>
      <c r="E240" s="52"/>
      <c r="F240" s="53"/>
      <c r="G240" s="53"/>
      <c r="H240" s="55"/>
      <c r="I240" s="50"/>
      <c r="J240" s="136"/>
    </row>
    <row r="241" spans="1:10" ht="15" customHeight="1" outlineLevel="2">
      <c r="A241" s="51"/>
      <c r="B241" s="132"/>
      <c r="C241" s="133"/>
      <c r="D241" s="82"/>
      <c r="E241" s="52"/>
      <c r="F241" s="53"/>
      <c r="G241" s="53"/>
      <c r="H241" s="55"/>
      <c r="I241" s="50"/>
      <c r="J241" s="136"/>
    </row>
    <row r="242" spans="1:10" ht="15" customHeight="1" outlineLevel="2">
      <c r="A242" s="51"/>
      <c r="B242" s="132"/>
      <c r="C242" s="133"/>
      <c r="D242" s="82"/>
      <c r="E242" s="52"/>
      <c r="F242" s="53"/>
      <c r="G242" s="53"/>
      <c r="H242" s="55"/>
      <c r="I242" s="50"/>
      <c r="J242" s="136"/>
    </row>
    <row r="243" spans="1:10" ht="15" customHeight="1" outlineLevel="2">
      <c r="A243" s="51"/>
      <c r="B243" s="132"/>
      <c r="C243" s="133"/>
      <c r="D243" s="82"/>
      <c r="E243" s="52"/>
      <c r="F243" s="53"/>
      <c r="G243" s="53"/>
      <c r="H243" s="55"/>
      <c r="I243" s="50"/>
      <c r="J243" s="136"/>
    </row>
    <row r="244" spans="1:10" ht="15" customHeight="1" outlineLevel="2">
      <c r="A244" s="51"/>
      <c r="B244" s="132"/>
      <c r="C244" s="133"/>
      <c r="D244" s="82"/>
      <c r="E244" s="52"/>
      <c r="F244" s="53"/>
      <c r="G244" s="53"/>
      <c r="H244" s="55"/>
      <c r="I244" s="50"/>
      <c r="J244" s="136"/>
    </row>
    <row r="245" spans="1:10" ht="15" customHeight="1" outlineLevel="2">
      <c r="A245" s="51"/>
      <c r="B245" s="132"/>
      <c r="C245" s="133"/>
      <c r="D245" s="82"/>
      <c r="E245" s="52"/>
      <c r="F245" s="53"/>
      <c r="G245" s="53"/>
      <c r="H245" s="55"/>
      <c r="I245" s="50"/>
      <c r="J245" s="136"/>
    </row>
    <row r="246" spans="1:10" ht="15" customHeight="1" outlineLevel="2" collapsed="1">
      <c r="A246" s="51"/>
      <c r="B246" s="132"/>
      <c r="C246" s="133"/>
      <c r="D246" s="82"/>
      <c r="E246" s="52"/>
      <c r="F246" s="53"/>
      <c r="G246" s="53"/>
      <c r="H246" s="55"/>
      <c r="I246" s="50"/>
      <c r="J246" s="136"/>
    </row>
    <row r="247" spans="1:10" ht="15" customHeight="1" outlineLevel="2">
      <c r="A247" s="51"/>
      <c r="B247" s="132"/>
      <c r="C247" s="133"/>
      <c r="D247" s="82"/>
      <c r="E247" s="52"/>
      <c r="F247" s="53"/>
      <c r="G247" s="53"/>
      <c r="H247" s="55"/>
      <c r="I247" s="50"/>
      <c r="J247" s="136"/>
    </row>
    <row r="248" spans="1:10" ht="15" customHeight="1" outlineLevel="2">
      <c r="A248" s="51"/>
      <c r="B248" s="132"/>
      <c r="C248" s="133"/>
      <c r="D248" s="82"/>
      <c r="E248" s="52"/>
      <c r="F248" s="53"/>
      <c r="G248" s="53"/>
      <c r="H248" s="55"/>
      <c r="I248" s="50"/>
      <c r="J248" s="136"/>
    </row>
    <row r="249" spans="1:10" ht="15" customHeight="1" outlineLevel="2">
      <c r="A249" s="51"/>
      <c r="B249" s="132"/>
      <c r="C249" s="133"/>
      <c r="D249" s="82"/>
      <c r="E249" s="52"/>
      <c r="F249" s="53"/>
      <c r="G249" s="53"/>
      <c r="H249" s="55"/>
      <c r="I249" s="50"/>
      <c r="J249" s="136"/>
    </row>
    <row r="250" spans="1:10" ht="15" customHeight="1" outlineLevel="2">
      <c r="A250" s="51"/>
      <c r="B250" s="132"/>
      <c r="C250" s="133"/>
      <c r="D250" s="82"/>
      <c r="E250" s="52"/>
      <c r="F250" s="53"/>
      <c r="G250" s="53"/>
      <c r="H250" s="55"/>
      <c r="I250" s="50"/>
      <c r="J250" s="136"/>
    </row>
    <row r="251" spans="1:10" ht="15" customHeight="1" outlineLevel="2">
      <c r="A251" s="51"/>
      <c r="B251" s="132"/>
      <c r="C251" s="133"/>
      <c r="D251" s="82"/>
      <c r="E251" s="52"/>
      <c r="F251" s="53"/>
      <c r="G251" s="53"/>
      <c r="H251" s="55"/>
      <c r="I251" s="50"/>
      <c r="J251" s="136"/>
    </row>
    <row r="252" spans="1:10" ht="15" customHeight="1" outlineLevel="2">
      <c r="A252" s="51"/>
      <c r="B252" s="132"/>
      <c r="C252" s="133"/>
      <c r="D252" s="82"/>
      <c r="E252" s="52"/>
      <c r="F252" s="53"/>
      <c r="G252" s="53"/>
      <c r="H252" s="55"/>
      <c r="I252" s="50"/>
      <c r="J252" s="136"/>
    </row>
    <row r="253" spans="1:10" ht="15" customHeight="1" outlineLevel="2">
      <c r="A253" s="51"/>
      <c r="B253" s="132"/>
      <c r="C253" s="133"/>
      <c r="D253" s="82"/>
      <c r="E253" s="52"/>
      <c r="F253" s="53"/>
      <c r="G253" s="53"/>
      <c r="H253" s="55"/>
      <c r="I253" s="50"/>
      <c r="J253" s="136"/>
    </row>
    <row r="254" spans="1:10" ht="15" customHeight="1" outlineLevel="2">
      <c r="A254" s="51"/>
      <c r="B254" s="132"/>
      <c r="C254" s="133"/>
      <c r="D254" s="82"/>
      <c r="E254" s="52"/>
      <c r="F254" s="53"/>
      <c r="G254" s="53"/>
      <c r="H254" s="55"/>
      <c r="I254" s="50"/>
      <c r="J254" s="136"/>
    </row>
    <row r="255" spans="1:10" ht="15" customHeight="1" outlineLevel="2">
      <c r="A255" s="51"/>
      <c r="B255" s="132"/>
      <c r="C255" s="133"/>
      <c r="D255" s="82"/>
      <c r="E255" s="52"/>
      <c r="F255" s="53"/>
      <c r="G255" s="53"/>
      <c r="H255" s="55"/>
      <c r="I255" s="50"/>
      <c r="J255" s="136"/>
    </row>
    <row r="256" spans="1:10" ht="15" customHeight="1" outlineLevel="1">
      <c r="A256" s="51"/>
      <c r="B256" s="132"/>
      <c r="C256" s="133"/>
      <c r="D256" s="82"/>
      <c r="E256" s="52"/>
      <c r="F256" s="53"/>
      <c r="G256" s="53"/>
      <c r="H256" s="55"/>
      <c r="I256" s="50"/>
      <c r="J256" s="136"/>
    </row>
    <row r="257" spans="1:10" ht="15" customHeight="1" outlineLevel="2">
      <c r="A257" s="51"/>
      <c r="B257" s="132"/>
      <c r="C257" s="133"/>
      <c r="D257" s="82"/>
      <c r="E257" s="52"/>
      <c r="F257" s="53"/>
      <c r="G257" s="53"/>
      <c r="H257" s="55"/>
      <c r="I257" s="50"/>
      <c r="J257" s="136"/>
    </row>
    <row r="258" spans="1:10" ht="15" customHeight="1" outlineLevel="2">
      <c r="A258" s="51"/>
      <c r="B258" s="132"/>
      <c r="C258" s="133"/>
      <c r="D258" s="82"/>
      <c r="E258" s="52"/>
      <c r="F258" s="53"/>
      <c r="G258" s="53"/>
      <c r="H258" s="55"/>
      <c r="I258" s="50"/>
      <c r="J258" s="136"/>
    </row>
    <row r="259" spans="1:10" ht="15" customHeight="1" outlineLevel="2" collapsed="1">
      <c r="A259" s="51"/>
      <c r="B259" s="132"/>
      <c r="C259" s="133"/>
      <c r="D259" s="82"/>
      <c r="E259" s="52"/>
      <c r="F259" s="53"/>
      <c r="G259" s="53"/>
      <c r="H259" s="55"/>
      <c r="I259" s="50"/>
      <c r="J259" s="136"/>
    </row>
    <row r="260" spans="1:10" ht="15" customHeight="1" outlineLevel="2">
      <c r="A260" s="51"/>
      <c r="B260" s="132"/>
      <c r="C260" s="133"/>
      <c r="D260" s="82"/>
      <c r="E260" s="52"/>
      <c r="F260" s="53"/>
      <c r="G260" s="53"/>
      <c r="H260" s="55"/>
      <c r="I260" s="50"/>
      <c r="J260" s="136"/>
    </row>
    <row r="261" spans="1:10" ht="15" customHeight="1" outlineLevel="2">
      <c r="A261" s="51"/>
      <c r="B261" s="132"/>
      <c r="C261" s="133"/>
      <c r="D261" s="82"/>
      <c r="E261" s="52"/>
      <c r="F261" s="53"/>
      <c r="G261" s="53"/>
      <c r="H261" s="55"/>
      <c r="I261" s="50"/>
      <c r="J261" s="136"/>
    </row>
    <row r="262" spans="1:10" ht="15" customHeight="1" outlineLevel="2">
      <c r="A262" s="51"/>
      <c r="B262" s="132"/>
      <c r="C262" s="133"/>
      <c r="D262" s="82"/>
      <c r="E262" s="52"/>
      <c r="F262" s="53"/>
      <c r="G262" s="53"/>
      <c r="H262" s="55"/>
      <c r="I262" s="50"/>
      <c r="J262" s="136"/>
    </row>
    <row r="263" spans="1:10" ht="15" customHeight="1" outlineLevel="2">
      <c r="A263" s="51"/>
      <c r="B263" s="132"/>
      <c r="C263" s="133"/>
      <c r="D263" s="82"/>
      <c r="E263" s="52"/>
      <c r="F263" s="53"/>
      <c r="G263" s="53"/>
      <c r="H263" s="55"/>
      <c r="I263" s="50"/>
      <c r="J263" s="136"/>
    </row>
    <row r="264" spans="1:10" ht="15" customHeight="1" outlineLevel="2">
      <c r="A264" s="51"/>
      <c r="B264" s="132"/>
      <c r="C264" s="133"/>
      <c r="D264" s="82"/>
      <c r="E264" s="52"/>
      <c r="F264" s="53"/>
      <c r="G264" s="53"/>
      <c r="H264" s="55"/>
      <c r="I264" s="50"/>
      <c r="J264" s="136"/>
    </row>
    <row r="265" spans="1:10" ht="15" customHeight="1" outlineLevel="2">
      <c r="A265" s="51"/>
      <c r="B265" s="132"/>
      <c r="C265" s="133"/>
      <c r="D265" s="82"/>
      <c r="E265" s="52"/>
      <c r="F265" s="53"/>
      <c r="G265" s="53"/>
      <c r="H265" s="55"/>
      <c r="I265" s="50"/>
      <c r="J265" s="136"/>
    </row>
    <row r="266" spans="1:10" ht="15" customHeight="1" outlineLevel="2">
      <c r="A266" s="51"/>
      <c r="B266" s="132"/>
      <c r="C266" s="133"/>
      <c r="D266" s="82"/>
      <c r="E266" s="52"/>
      <c r="F266" s="53"/>
      <c r="G266" s="53"/>
      <c r="H266" s="55"/>
      <c r="I266" s="50"/>
      <c r="J266" s="136"/>
    </row>
    <row r="267" spans="1:10" ht="15" customHeight="1" outlineLevel="2">
      <c r="A267" s="51"/>
      <c r="B267" s="132"/>
      <c r="C267" s="133"/>
      <c r="D267" s="82"/>
      <c r="E267" s="52"/>
      <c r="F267" s="53"/>
      <c r="G267" s="53"/>
      <c r="H267" s="55"/>
      <c r="I267" s="50"/>
      <c r="J267" s="136"/>
    </row>
    <row r="268" spans="1:10" ht="15" customHeight="1" outlineLevel="2">
      <c r="A268" s="51"/>
      <c r="B268" s="132"/>
      <c r="C268" s="133"/>
      <c r="D268" s="82"/>
      <c r="E268" s="52"/>
      <c r="F268" s="53"/>
      <c r="G268" s="53"/>
      <c r="H268" s="55"/>
      <c r="I268" s="50"/>
      <c r="J268" s="136"/>
    </row>
    <row r="269" spans="1:10" ht="15" customHeight="1" outlineLevel="2">
      <c r="A269" s="51"/>
      <c r="B269" s="132"/>
      <c r="C269" s="133"/>
      <c r="D269" s="82"/>
      <c r="E269" s="52"/>
      <c r="F269" s="53"/>
      <c r="G269" s="53"/>
      <c r="H269" s="55"/>
      <c r="I269" s="50"/>
      <c r="J269" s="136"/>
    </row>
    <row r="270" spans="1:10" ht="15" customHeight="1" outlineLevel="2">
      <c r="A270" s="51"/>
      <c r="B270" s="132"/>
      <c r="C270" s="133"/>
      <c r="D270" s="82"/>
      <c r="E270" s="52"/>
      <c r="F270" s="53"/>
      <c r="G270" s="53"/>
      <c r="H270" s="55"/>
      <c r="I270" s="50"/>
      <c r="J270" s="136"/>
    </row>
    <row r="271" spans="1:10" ht="15" customHeight="1" outlineLevel="2">
      <c r="A271" s="51"/>
      <c r="B271" s="132"/>
      <c r="C271" s="133"/>
      <c r="D271" s="82"/>
      <c r="E271" s="52"/>
      <c r="F271" s="53"/>
      <c r="G271" s="53"/>
      <c r="H271" s="55"/>
      <c r="I271" s="50"/>
      <c r="J271" s="136"/>
    </row>
    <row r="272" spans="1:10" ht="15" customHeight="1" outlineLevel="2">
      <c r="A272" s="51"/>
      <c r="B272" s="132"/>
      <c r="C272" s="133"/>
      <c r="D272" s="82"/>
      <c r="E272" s="52"/>
      <c r="F272" s="53"/>
      <c r="G272" s="53"/>
      <c r="H272" s="55"/>
      <c r="I272" s="50"/>
      <c r="J272" s="136"/>
    </row>
    <row r="273" spans="1:10" ht="15" customHeight="1" outlineLevel="2">
      <c r="A273" s="51"/>
      <c r="B273" s="132"/>
      <c r="C273" s="133"/>
      <c r="D273" s="82"/>
      <c r="E273" s="52"/>
      <c r="F273" s="53"/>
      <c r="G273" s="53"/>
      <c r="H273" s="55"/>
      <c r="I273" s="50"/>
      <c r="J273" s="136"/>
    </row>
    <row r="274" spans="1:10" ht="15" customHeight="1" outlineLevel="2">
      <c r="A274" s="51"/>
      <c r="B274" s="132"/>
      <c r="C274" s="133"/>
      <c r="D274" s="82"/>
      <c r="E274" s="52"/>
      <c r="F274" s="53"/>
      <c r="G274" s="53"/>
      <c r="H274" s="55"/>
      <c r="I274" s="50"/>
      <c r="J274" s="136"/>
    </row>
    <row r="275" spans="1:10" ht="15" customHeight="1" outlineLevel="2">
      <c r="A275" s="51"/>
      <c r="B275" s="132"/>
      <c r="C275" s="133"/>
      <c r="D275" s="82"/>
      <c r="E275" s="52"/>
      <c r="F275" s="53"/>
      <c r="G275" s="53"/>
      <c r="H275" s="55"/>
      <c r="I275" s="50"/>
      <c r="J275" s="136"/>
    </row>
    <row r="276" spans="1:10" ht="15" customHeight="1" outlineLevel="2">
      <c r="A276" s="51"/>
      <c r="B276" s="132"/>
      <c r="C276" s="133"/>
      <c r="D276" s="82"/>
      <c r="E276" s="52"/>
      <c r="F276" s="53"/>
      <c r="G276" s="53"/>
      <c r="H276" s="55"/>
      <c r="I276" s="50"/>
      <c r="J276" s="136"/>
    </row>
    <row r="277" spans="1:10" ht="15" customHeight="1" outlineLevel="2">
      <c r="A277" s="51"/>
      <c r="B277" s="132"/>
      <c r="C277" s="133"/>
      <c r="D277" s="82"/>
      <c r="E277" s="52"/>
      <c r="F277" s="53"/>
      <c r="G277" s="53"/>
      <c r="H277" s="55"/>
      <c r="I277" s="50"/>
      <c r="J277" s="136"/>
    </row>
    <row r="278" spans="1:10" ht="15" customHeight="1" outlineLevel="2" collapsed="1">
      <c r="A278" s="51"/>
      <c r="B278" s="132"/>
      <c r="C278" s="133"/>
      <c r="D278" s="82"/>
      <c r="E278" s="52"/>
      <c r="F278" s="53"/>
      <c r="G278" s="53"/>
      <c r="H278" s="55"/>
      <c r="I278" s="50"/>
      <c r="J278" s="136"/>
    </row>
    <row r="279" spans="1:10" ht="15" customHeight="1" outlineLevel="2">
      <c r="A279" s="51"/>
      <c r="B279" s="132"/>
      <c r="C279" s="133"/>
      <c r="D279" s="82"/>
      <c r="E279" s="52"/>
      <c r="F279" s="53"/>
      <c r="G279" s="53"/>
      <c r="H279" s="55"/>
      <c r="I279" s="50"/>
      <c r="J279" s="136"/>
    </row>
    <row r="280" spans="1:10" ht="15" customHeight="1" outlineLevel="2">
      <c r="A280" s="51"/>
      <c r="B280" s="132"/>
      <c r="C280" s="133"/>
      <c r="D280" s="82"/>
      <c r="E280" s="52"/>
      <c r="F280" s="53"/>
      <c r="G280" s="53"/>
      <c r="H280" s="55"/>
      <c r="I280" s="50"/>
      <c r="J280" s="136"/>
    </row>
    <row r="281" spans="1:10" ht="15" customHeight="1" outlineLevel="1">
      <c r="A281" s="51"/>
      <c r="B281" s="132"/>
      <c r="C281" s="133"/>
      <c r="D281" s="82"/>
      <c r="E281" s="52"/>
      <c r="F281" s="53"/>
      <c r="G281" s="53"/>
      <c r="H281" s="55"/>
      <c r="I281" s="50"/>
      <c r="J281" s="136"/>
    </row>
    <row r="282" spans="1:10" ht="15" customHeight="1" outlineLevel="2">
      <c r="A282" s="51"/>
      <c r="B282" s="132"/>
      <c r="C282" s="133"/>
      <c r="D282" s="82"/>
      <c r="E282" s="52"/>
      <c r="F282" s="53"/>
      <c r="G282" s="53"/>
      <c r="H282" s="55"/>
      <c r="I282" s="50"/>
      <c r="J282" s="136"/>
    </row>
    <row r="283" spans="1:10" ht="15" customHeight="1" outlineLevel="2">
      <c r="A283" s="51"/>
      <c r="B283" s="132"/>
      <c r="C283" s="133"/>
      <c r="D283" s="82"/>
      <c r="E283" s="52"/>
      <c r="F283" s="53"/>
      <c r="G283" s="53"/>
      <c r="H283" s="55"/>
      <c r="I283" s="50"/>
      <c r="J283" s="136"/>
    </row>
    <row r="284" spans="1:10" ht="15" customHeight="1" outlineLevel="2">
      <c r="A284" s="51"/>
      <c r="B284" s="132"/>
      <c r="C284" s="133"/>
      <c r="D284" s="82"/>
      <c r="E284" s="52"/>
      <c r="F284" s="53"/>
      <c r="G284" s="53"/>
      <c r="H284" s="55"/>
      <c r="I284" s="50"/>
      <c r="J284" s="136"/>
    </row>
    <row r="285" spans="1:10" ht="15" customHeight="1" outlineLevel="2">
      <c r="A285" s="51"/>
      <c r="B285" s="132"/>
      <c r="C285" s="133"/>
      <c r="D285" s="82"/>
      <c r="E285" s="52"/>
      <c r="F285" s="53"/>
      <c r="G285" s="53"/>
      <c r="H285" s="55"/>
      <c r="I285" s="50"/>
      <c r="J285" s="136"/>
    </row>
    <row r="286" spans="1:10" ht="15" customHeight="1" outlineLevel="2" collapsed="1">
      <c r="A286" s="51"/>
      <c r="B286" s="132"/>
      <c r="C286" s="133"/>
      <c r="D286" s="82"/>
      <c r="E286" s="52"/>
      <c r="F286" s="53"/>
      <c r="G286" s="53"/>
      <c r="H286" s="55"/>
      <c r="I286" s="50"/>
      <c r="J286" s="136"/>
    </row>
    <row r="287" spans="1:10" ht="15" customHeight="1" outlineLevel="2">
      <c r="A287" s="51"/>
      <c r="B287" s="132"/>
      <c r="C287" s="133"/>
      <c r="D287" s="82"/>
      <c r="E287" s="52"/>
      <c r="F287" s="53"/>
      <c r="G287" s="53"/>
      <c r="H287" s="55"/>
      <c r="I287" s="50"/>
      <c r="J287" s="136"/>
    </row>
    <row r="288" spans="1:10" ht="15" customHeight="1" outlineLevel="2">
      <c r="A288" s="51"/>
      <c r="B288" s="132"/>
      <c r="C288" s="133"/>
      <c r="D288" s="82"/>
      <c r="E288" s="52"/>
      <c r="F288" s="53"/>
      <c r="G288" s="53"/>
      <c r="H288" s="55"/>
      <c r="I288" s="50"/>
      <c r="J288" s="136"/>
    </row>
    <row r="289" spans="1:10" ht="15" customHeight="1" outlineLevel="2">
      <c r="A289" s="51"/>
      <c r="B289" s="132"/>
      <c r="C289" s="133"/>
      <c r="D289" s="82"/>
      <c r="E289" s="52"/>
      <c r="F289" s="53"/>
      <c r="G289" s="53"/>
      <c r="H289" s="55"/>
      <c r="I289" s="50"/>
      <c r="J289" s="136"/>
    </row>
    <row r="290" spans="1:10" ht="15" customHeight="1" outlineLevel="2">
      <c r="A290" s="51"/>
      <c r="B290" s="132"/>
      <c r="C290" s="133"/>
      <c r="D290" s="82"/>
      <c r="E290" s="52"/>
      <c r="F290" s="53"/>
      <c r="G290" s="53"/>
      <c r="H290" s="55"/>
      <c r="I290" s="50"/>
      <c r="J290" s="136"/>
    </row>
    <row r="291" spans="1:10" ht="15" customHeight="1" outlineLevel="2">
      <c r="A291" s="51"/>
      <c r="B291" s="132"/>
      <c r="C291" s="133"/>
      <c r="D291" s="82"/>
      <c r="E291" s="52"/>
      <c r="F291" s="53"/>
      <c r="G291" s="53"/>
      <c r="H291" s="55"/>
      <c r="I291" s="50"/>
      <c r="J291" s="136"/>
    </row>
    <row r="292" spans="1:10" ht="15" customHeight="1" outlineLevel="2">
      <c r="A292" s="51"/>
      <c r="B292" s="132"/>
      <c r="C292" s="133"/>
      <c r="D292" s="82"/>
      <c r="E292" s="52"/>
      <c r="F292" s="53"/>
      <c r="G292" s="53"/>
      <c r="H292" s="55"/>
      <c r="I292" s="50"/>
      <c r="J292" s="136"/>
    </row>
    <row r="293" spans="1:10" ht="15" customHeight="1" outlineLevel="2">
      <c r="A293" s="51"/>
      <c r="B293" s="132"/>
      <c r="C293" s="133"/>
      <c r="D293" s="82"/>
      <c r="E293" s="52"/>
      <c r="F293" s="53"/>
      <c r="G293" s="53"/>
      <c r="H293" s="55"/>
      <c r="I293" s="50"/>
      <c r="J293" s="136"/>
    </row>
    <row r="294" spans="1:10" ht="15" customHeight="1" outlineLevel="2">
      <c r="A294" s="51"/>
      <c r="B294" s="132"/>
      <c r="C294" s="133"/>
      <c r="D294" s="82"/>
      <c r="E294" s="52"/>
      <c r="F294" s="53"/>
      <c r="G294" s="53"/>
      <c r="H294" s="55"/>
      <c r="I294" s="50"/>
      <c r="J294" s="136"/>
    </row>
    <row r="295" spans="1:10" ht="15" customHeight="1" outlineLevel="2">
      <c r="A295" s="51"/>
      <c r="B295" s="132"/>
      <c r="C295" s="133"/>
      <c r="D295" s="82"/>
      <c r="E295" s="52"/>
      <c r="F295" s="53"/>
      <c r="G295" s="53"/>
      <c r="H295" s="55"/>
      <c r="I295" s="50"/>
      <c r="J295" s="136"/>
    </row>
    <row r="296" spans="1:10" ht="15" customHeight="1" outlineLevel="2" collapsed="1">
      <c r="A296" s="51"/>
      <c r="B296" s="132"/>
      <c r="C296" s="133"/>
      <c r="D296" s="82"/>
      <c r="E296" s="52"/>
      <c r="F296" s="53"/>
      <c r="G296" s="53"/>
      <c r="H296" s="55"/>
      <c r="I296" s="50"/>
      <c r="J296" s="136"/>
    </row>
    <row r="297" spans="1:10" ht="15" customHeight="1" outlineLevel="2">
      <c r="A297" s="51"/>
      <c r="B297" s="132"/>
      <c r="C297" s="133"/>
      <c r="D297" s="82"/>
      <c r="E297" s="52"/>
      <c r="F297" s="53"/>
      <c r="G297" s="53"/>
      <c r="H297" s="55"/>
      <c r="I297" s="50"/>
      <c r="J297" s="136"/>
    </row>
    <row r="298" spans="1:10" ht="15" customHeight="1" outlineLevel="2" collapsed="1">
      <c r="A298" s="51"/>
      <c r="B298" s="132"/>
      <c r="C298" s="133"/>
      <c r="D298" s="82"/>
      <c r="E298" s="52"/>
      <c r="F298" s="53"/>
      <c r="G298" s="53"/>
      <c r="H298" s="55"/>
      <c r="I298" s="50"/>
      <c r="J298" s="136"/>
    </row>
    <row r="299" spans="1:10" ht="15" customHeight="1" outlineLevel="2">
      <c r="A299" s="51"/>
      <c r="B299" s="132"/>
      <c r="C299" s="133"/>
      <c r="D299" s="82"/>
      <c r="E299" s="52"/>
      <c r="F299" s="53"/>
      <c r="G299" s="53"/>
      <c r="H299" s="55"/>
      <c r="I299" s="50"/>
      <c r="J299" s="136"/>
    </row>
    <row r="300" spans="1:10" ht="15" customHeight="1" outlineLevel="2">
      <c r="A300" s="51"/>
      <c r="B300" s="132"/>
      <c r="C300" s="133"/>
      <c r="D300" s="82"/>
      <c r="E300" s="52"/>
      <c r="F300" s="53"/>
      <c r="G300" s="53"/>
      <c r="H300" s="55"/>
      <c r="I300" s="50"/>
      <c r="J300" s="136"/>
    </row>
    <row r="301" spans="1:10" ht="15" customHeight="1" outlineLevel="2">
      <c r="A301" s="51"/>
      <c r="B301" s="132"/>
      <c r="C301" s="133"/>
      <c r="D301" s="82"/>
      <c r="E301" s="52"/>
      <c r="F301" s="53"/>
      <c r="G301" s="53"/>
      <c r="H301" s="55"/>
      <c r="I301" s="50"/>
      <c r="J301" s="136"/>
    </row>
    <row r="302" spans="1:10" ht="15" customHeight="1" outlineLevel="2">
      <c r="A302" s="51"/>
      <c r="B302" s="132"/>
      <c r="C302" s="133"/>
      <c r="D302" s="82"/>
      <c r="E302" s="52"/>
      <c r="F302" s="53"/>
      <c r="G302" s="53"/>
      <c r="H302" s="55"/>
      <c r="I302" s="50"/>
      <c r="J302" s="136"/>
    </row>
    <row r="303" spans="1:10" ht="15" customHeight="1" outlineLevel="2">
      <c r="A303" s="51"/>
      <c r="B303" s="132"/>
      <c r="C303" s="133"/>
      <c r="D303" s="82"/>
      <c r="E303" s="52"/>
      <c r="F303" s="53"/>
      <c r="G303" s="53"/>
      <c r="H303" s="55"/>
      <c r="I303" s="50"/>
      <c r="J303" s="136"/>
    </row>
    <row r="304" spans="1:10" ht="15" customHeight="1" outlineLevel="2">
      <c r="A304" s="51"/>
      <c r="B304" s="132"/>
      <c r="C304" s="133"/>
      <c r="D304" s="82"/>
      <c r="E304" s="52"/>
      <c r="F304" s="53"/>
      <c r="G304" s="53"/>
      <c r="H304" s="55"/>
      <c r="I304" s="50"/>
      <c r="J304" s="136"/>
    </row>
    <row r="305" spans="1:10" ht="15" customHeight="1" outlineLevel="2">
      <c r="A305" s="51"/>
      <c r="B305" s="132"/>
      <c r="C305" s="133"/>
      <c r="D305" s="82"/>
      <c r="E305" s="52"/>
      <c r="F305" s="53"/>
      <c r="G305" s="53"/>
      <c r="H305" s="55"/>
      <c r="I305" s="50"/>
      <c r="J305" s="136"/>
    </row>
    <row r="306" spans="1:10" ht="15" customHeight="1" outlineLevel="2">
      <c r="A306" s="51"/>
      <c r="B306" s="132"/>
      <c r="C306" s="133"/>
      <c r="D306" s="82"/>
      <c r="E306" s="52"/>
      <c r="F306" s="53"/>
      <c r="G306" s="53"/>
      <c r="H306" s="55"/>
      <c r="I306" s="50"/>
      <c r="J306" s="136"/>
    </row>
    <row r="307" spans="1:10" ht="15" customHeight="1" outlineLevel="2" collapsed="1">
      <c r="A307" s="51"/>
      <c r="B307" s="132"/>
      <c r="C307" s="133"/>
      <c r="D307" s="82"/>
      <c r="E307" s="52"/>
      <c r="F307" s="53"/>
      <c r="G307" s="53"/>
      <c r="H307" s="55"/>
      <c r="I307" s="50"/>
      <c r="J307" s="136"/>
    </row>
    <row r="308" spans="1:10" ht="15" customHeight="1" outlineLevel="2">
      <c r="A308" s="51"/>
      <c r="B308" s="132"/>
      <c r="C308" s="133"/>
      <c r="D308" s="82"/>
      <c r="E308" s="52"/>
      <c r="F308" s="53"/>
      <c r="G308" s="53"/>
      <c r="H308" s="55"/>
      <c r="I308" s="50"/>
      <c r="J308" s="136"/>
    </row>
    <row r="309" spans="1:10" ht="15" customHeight="1" outlineLevel="2">
      <c r="A309" s="51"/>
      <c r="B309" s="132"/>
      <c r="C309" s="133"/>
      <c r="D309" s="82"/>
      <c r="E309" s="52"/>
      <c r="F309" s="53"/>
      <c r="G309" s="53"/>
      <c r="H309" s="55"/>
      <c r="I309" s="50"/>
      <c r="J309" s="136"/>
    </row>
    <row r="310" spans="1:10" ht="15" customHeight="1" outlineLevel="2" collapsed="1">
      <c r="A310" s="51"/>
      <c r="B310" s="132"/>
      <c r="C310" s="133"/>
      <c r="D310" s="82"/>
      <c r="E310" s="52"/>
      <c r="F310" s="53"/>
      <c r="G310" s="53"/>
      <c r="H310" s="55"/>
      <c r="I310" s="50"/>
      <c r="J310" s="136"/>
    </row>
    <row r="311" spans="1:10" ht="15" customHeight="1" outlineLevel="2">
      <c r="A311" s="51"/>
      <c r="B311" s="132"/>
      <c r="C311" s="133"/>
      <c r="D311" s="82"/>
      <c r="E311" s="52"/>
      <c r="F311" s="53"/>
      <c r="G311" s="53"/>
      <c r="H311" s="55"/>
      <c r="I311" s="50"/>
      <c r="J311" s="136"/>
    </row>
    <row r="312" spans="1:10" ht="15" customHeight="1" outlineLevel="2">
      <c r="A312" s="51"/>
      <c r="B312" s="132"/>
      <c r="C312" s="133"/>
      <c r="D312" s="82"/>
      <c r="E312" s="52"/>
      <c r="F312" s="53"/>
      <c r="G312" s="53"/>
      <c r="H312" s="55"/>
      <c r="I312" s="50"/>
      <c r="J312" s="136"/>
    </row>
    <row r="313" spans="1:10" ht="15" customHeight="1" outlineLevel="2">
      <c r="A313" s="51"/>
      <c r="B313" s="132"/>
      <c r="C313" s="133"/>
      <c r="D313" s="82"/>
      <c r="E313" s="52"/>
      <c r="F313" s="53"/>
      <c r="G313" s="53"/>
      <c r="H313" s="55"/>
      <c r="I313" s="50"/>
      <c r="J313" s="136"/>
    </row>
    <row r="314" spans="1:10" ht="15" customHeight="1" outlineLevel="2">
      <c r="A314" s="51"/>
      <c r="B314" s="132"/>
      <c r="C314" s="133"/>
      <c r="D314" s="82"/>
      <c r="E314" s="52"/>
      <c r="F314" s="53"/>
      <c r="G314" s="53"/>
      <c r="H314" s="55"/>
      <c r="I314" s="50"/>
      <c r="J314" s="136"/>
    </row>
    <row r="315" spans="1:10" ht="15" customHeight="1" outlineLevel="2">
      <c r="A315" s="51"/>
      <c r="B315" s="132"/>
      <c r="C315" s="133"/>
      <c r="D315" s="82"/>
      <c r="E315" s="52"/>
      <c r="F315" s="53"/>
      <c r="G315" s="53"/>
      <c r="H315" s="55"/>
      <c r="I315" s="50"/>
      <c r="J315" s="136"/>
    </row>
    <row r="316" spans="1:10" ht="15" customHeight="1" outlineLevel="2">
      <c r="A316" s="51"/>
      <c r="B316" s="132"/>
      <c r="C316" s="133"/>
      <c r="D316" s="82"/>
      <c r="E316" s="52"/>
      <c r="F316" s="53"/>
      <c r="G316" s="53"/>
      <c r="H316" s="55"/>
      <c r="I316" s="50"/>
      <c r="J316" s="136"/>
    </row>
    <row r="317" spans="1:10" ht="15" customHeight="1" outlineLevel="2">
      <c r="A317" s="51"/>
      <c r="B317" s="132"/>
      <c r="C317" s="133"/>
      <c r="D317" s="82"/>
      <c r="E317" s="52"/>
      <c r="F317" s="53"/>
      <c r="G317" s="53"/>
      <c r="H317" s="55"/>
      <c r="I317" s="50"/>
      <c r="J317" s="136"/>
    </row>
    <row r="318" spans="1:10" ht="15" customHeight="1" outlineLevel="2">
      <c r="A318" s="51"/>
      <c r="B318" s="132"/>
      <c r="C318" s="133"/>
      <c r="D318" s="82"/>
      <c r="E318" s="52"/>
      <c r="F318" s="53"/>
      <c r="G318" s="53"/>
      <c r="H318" s="55"/>
      <c r="I318" s="50"/>
      <c r="J318" s="136"/>
    </row>
    <row r="319" spans="1:10" ht="15" customHeight="1" outlineLevel="2">
      <c r="A319" s="51"/>
      <c r="B319" s="132"/>
      <c r="C319" s="133"/>
      <c r="D319" s="82"/>
      <c r="E319" s="52"/>
      <c r="F319" s="53"/>
      <c r="G319" s="53"/>
      <c r="H319" s="55"/>
      <c r="I319" s="50"/>
      <c r="J319" s="136"/>
    </row>
    <row r="320" spans="1:10" ht="15" customHeight="1" outlineLevel="2">
      <c r="A320" s="51"/>
      <c r="B320" s="132"/>
      <c r="C320" s="133"/>
      <c r="D320" s="82"/>
      <c r="E320" s="52"/>
      <c r="F320" s="53"/>
      <c r="G320" s="53"/>
      <c r="H320" s="55"/>
      <c r="I320" s="50"/>
      <c r="J320" s="136"/>
    </row>
    <row r="321" spans="1:10" ht="15" customHeight="1" outlineLevel="2">
      <c r="A321" s="51"/>
      <c r="B321" s="132"/>
      <c r="C321" s="133"/>
      <c r="D321" s="82"/>
      <c r="E321" s="52"/>
      <c r="F321" s="53"/>
      <c r="G321" s="53"/>
      <c r="H321" s="55"/>
      <c r="I321" s="50"/>
      <c r="J321" s="136"/>
    </row>
    <row r="322" spans="1:10" ht="15" customHeight="1" outlineLevel="2">
      <c r="A322" s="51"/>
      <c r="B322" s="132"/>
      <c r="C322" s="133"/>
      <c r="D322" s="82"/>
      <c r="E322" s="52"/>
      <c r="F322" s="53"/>
      <c r="G322" s="53"/>
      <c r="H322" s="55"/>
      <c r="I322" s="50"/>
      <c r="J322" s="136"/>
    </row>
    <row r="323" spans="1:10" ht="15" customHeight="1" outlineLevel="2">
      <c r="A323" s="51"/>
      <c r="B323" s="132"/>
      <c r="C323" s="133"/>
      <c r="D323" s="82"/>
      <c r="E323" s="52"/>
      <c r="F323" s="53"/>
      <c r="G323" s="53"/>
      <c r="H323" s="55"/>
      <c r="I323" s="50"/>
      <c r="J323" s="136"/>
    </row>
    <row r="324" spans="1:10" ht="15" customHeight="1" outlineLevel="2">
      <c r="A324" s="51"/>
      <c r="B324" s="132"/>
      <c r="C324" s="133"/>
      <c r="D324" s="82"/>
      <c r="E324" s="52"/>
      <c r="F324" s="53"/>
      <c r="G324" s="53"/>
      <c r="H324" s="55"/>
      <c r="I324" s="50"/>
      <c r="J324" s="136"/>
    </row>
    <row r="325" spans="1:10" ht="15" customHeight="1" outlineLevel="2">
      <c r="A325" s="51"/>
      <c r="B325" s="132"/>
      <c r="C325" s="133"/>
      <c r="D325" s="82"/>
      <c r="E325" s="52"/>
      <c r="F325" s="53"/>
      <c r="G325" s="53"/>
      <c r="H325" s="55"/>
      <c r="I325" s="50"/>
      <c r="J325" s="136"/>
    </row>
    <row r="326" spans="1:10" ht="15" customHeight="1" outlineLevel="2">
      <c r="A326" s="51"/>
      <c r="B326" s="132"/>
      <c r="C326" s="133"/>
      <c r="D326" s="82"/>
      <c r="E326" s="52"/>
      <c r="F326" s="53"/>
      <c r="G326" s="53"/>
      <c r="H326" s="55"/>
      <c r="I326" s="50"/>
      <c r="J326" s="136"/>
    </row>
    <row r="327" spans="1:10" ht="15" customHeight="1" outlineLevel="2" collapsed="1">
      <c r="A327" s="51"/>
      <c r="B327" s="132"/>
      <c r="C327" s="133"/>
      <c r="D327" s="82"/>
      <c r="E327" s="52"/>
      <c r="F327" s="53"/>
      <c r="G327" s="53"/>
      <c r="H327" s="55"/>
      <c r="I327" s="50"/>
      <c r="J327" s="136"/>
    </row>
    <row r="328" spans="1:10" ht="15" customHeight="1" outlineLevel="2">
      <c r="A328" s="51"/>
      <c r="B328" s="132"/>
      <c r="C328" s="133"/>
      <c r="D328" s="82"/>
      <c r="E328" s="52"/>
      <c r="F328" s="53"/>
      <c r="G328" s="53"/>
      <c r="H328" s="55"/>
      <c r="I328" s="50"/>
      <c r="J328" s="136"/>
    </row>
    <row r="329" spans="1:10" ht="15" customHeight="1" outlineLevel="2">
      <c r="A329" s="51"/>
      <c r="B329" s="132"/>
      <c r="C329" s="133"/>
      <c r="D329" s="82"/>
      <c r="E329" s="52"/>
      <c r="F329" s="53"/>
      <c r="G329" s="53"/>
      <c r="H329" s="55"/>
      <c r="I329" s="50"/>
      <c r="J329" s="136"/>
    </row>
    <row r="330" spans="1:10" ht="15" customHeight="1" outlineLevel="2">
      <c r="A330" s="51"/>
      <c r="B330" s="132"/>
      <c r="C330" s="133"/>
      <c r="D330" s="82"/>
      <c r="E330" s="52"/>
      <c r="F330" s="53"/>
      <c r="G330" s="53"/>
      <c r="H330" s="55"/>
      <c r="I330" s="50"/>
      <c r="J330" s="136"/>
    </row>
    <row r="331" spans="1:10" ht="15" customHeight="1" outlineLevel="2">
      <c r="A331" s="51"/>
      <c r="B331" s="132"/>
      <c r="C331" s="133"/>
      <c r="D331" s="82"/>
      <c r="E331" s="52"/>
      <c r="F331" s="53"/>
      <c r="G331" s="53"/>
      <c r="H331" s="55"/>
      <c r="I331" s="50"/>
      <c r="J331" s="136"/>
    </row>
    <row r="332" spans="1:10" ht="15" customHeight="1" outlineLevel="2" collapsed="1">
      <c r="A332" s="51"/>
      <c r="B332" s="132"/>
      <c r="C332" s="133"/>
      <c r="D332" s="82"/>
      <c r="E332" s="52"/>
      <c r="F332" s="53"/>
      <c r="G332" s="53"/>
      <c r="H332" s="55"/>
      <c r="I332" s="50"/>
      <c r="J332" s="136"/>
    </row>
    <row r="333" spans="1:10" ht="15" customHeight="1" outlineLevel="2">
      <c r="A333" s="51"/>
      <c r="B333" s="132"/>
      <c r="C333" s="133"/>
      <c r="D333" s="82"/>
      <c r="E333" s="52"/>
      <c r="F333" s="53"/>
      <c r="G333" s="53"/>
      <c r="H333" s="55"/>
      <c r="I333" s="50"/>
      <c r="J333" s="136"/>
    </row>
    <row r="334" spans="1:10" ht="15" customHeight="1" outlineLevel="2">
      <c r="A334" s="51"/>
      <c r="B334" s="132"/>
      <c r="C334" s="133"/>
      <c r="D334" s="82"/>
      <c r="E334" s="52"/>
      <c r="F334" s="53"/>
      <c r="G334" s="53"/>
      <c r="H334" s="55"/>
      <c r="I334" s="50"/>
      <c r="J334" s="136"/>
    </row>
    <row r="335" spans="1:10" ht="15" customHeight="1" outlineLevel="2">
      <c r="A335" s="51"/>
      <c r="B335" s="132"/>
      <c r="C335" s="133"/>
      <c r="D335" s="82"/>
      <c r="E335" s="52"/>
      <c r="F335" s="53"/>
      <c r="G335" s="53"/>
      <c r="H335" s="55"/>
      <c r="I335" s="50"/>
      <c r="J335" s="136"/>
    </row>
    <row r="336" spans="1:10" ht="15" customHeight="1" outlineLevel="2">
      <c r="A336" s="51"/>
      <c r="B336" s="132"/>
      <c r="C336" s="133"/>
      <c r="D336" s="82"/>
      <c r="E336" s="52"/>
      <c r="F336" s="53"/>
      <c r="G336" s="53"/>
      <c r="H336" s="55"/>
      <c r="I336" s="50"/>
      <c r="J336" s="136"/>
    </row>
    <row r="337" spans="1:10" ht="15" customHeight="1" outlineLevel="2">
      <c r="A337" s="51"/>
      <c r="B337" s="132"/>
      <c r="C337" s="133"/>
      <c r="D337" s="82"/>
      <c r="E337" s="52"/>
      <c r="F337" s="53"/>
      <c r="G337" s="53"/>
      <c r="H337" s="55"/>
      <c r="I337" s="50"/>
      <c r="J337" s="136"/>
    </row>
    <row r="338" spans="1:10" ht="15" customHeight="1" outlineLevel="2">
      <c r="A338" s="51"/>
      <c r="B338" s="132"/>
      <c r="C338" s="133"/>
      <c r="D338" s="82"/>
      <c r="E338" s="52"/>
      <c r="F338" s="53"/>
      <c r="G338" s="53"/>
      <c r="H338" s="55"/>
      <c r="I338" s="50"/>
      <c r="J338" s="136"/>
    </row>
    <row r="339" spans="1:10" ht="15" customHeight="1" outlineLevel="2">
      <c r="A339" s="51"/>
      <c r="B339" s="132"/>
      <c r="C339" s="133"/>
      <c r="D339" s="82"/>
      <c r="E339" s="52"/>
      <c r="F339" s="53"/>
      <c r="G339" s="53"/>
      <c r="H339" s="55"/>
      <c r="I339" s="50"/>
      <c r="J339" s="136"/>
    </row>
    <row r="340" spans="1:10" ht="15" customHeight="1" outlineLevel="2">
      <c r="A340" s="51"/>
      <c r="B340" s="132"/>
      <c r="C340" s="133"/>
      <c r="D340" s="82"/>
      <c r="E340" s="52"/>
      <c r="F340" s="53"/>
      <c r="G340" s="53"/>
      <c r="H340" s="55"/>
      <c r="I340" s="50"/>
      <c r="J340" s="136"/>
    </row>
    <row r="341" spans="1:10" ht="15" customHeight="1" outlineLevel="2">
      <c r="A341" s="51"/>
      <c r="B341" s="132"/>
      <c r="C341" s="133"/>
      <c r="D341" s="82"/>
      <c r="E341" s="52"/>
      <c r="F341" s="53"/>
      <c r="G341" s="53"/>
      <c r="H341" s="55"/>
      <c r="I341" s="50"/>
      <c r="J341" s="136"/>
    </row>
    <row r="342" spans="1:10" ht="15" customHeight="1" outlineLevel="2">
      <c r="A342" s="51"/>
      <c r="B342" s="132"/>
      <c r="C342" s="133"/>
      <c r="D342" s="82"/>
      <c r="E342" s="52"/>
      <c r="F342" s="53"/>
      <c r="G342" s="53"/>
      <c r="H342" s="55"/>
      <c r="I342" s="50"/>
      <c r="J342" s="136"/>
    </row>
    <row r="343" spans="1:10" ht="15" customHeight="1" outlineLevel="2">
      <c r="A343" s="51"/>
      <c r="B343" s="132"/>
      <c r="C343" s="133"/>
      <c r="D343" s="82"/>
      <c r="E343" s="52"/>
      <c r="F343" s="53"/>
      <c r="G343" s="53"/>
      <c r="H343" s="55"/>
      <c r="I343" s="50"/>
      <c r="J343" s="136"/>
    </row>
    <row r="344" spans="1:10" ht="15" customHeight="1" outlineLevel="2">
      <c r="A344" s="51"/>
      <c r="B344" s="132"/>
      <c r="C344" s="133"/>
      <c r="D344" s="82"/>
      <c r="E344" s="52"/>
      <c r="F344" s="53"/>
      <c r="G344" s="53"/>
      <c r="H344" s="55"/>
      <c r="I344" s="50"/>
      <c r="J344" s="136"/>
    </row>
    <row r="345" spans="1:10" ht="15" customHeight="1" outlineLevel="2">
      <c r="A345" s="51"/>
      <c r="B345" s="132"/>
      <c r="C345" s="133"/>
      <c r="D345" s="82"/>
      <c r="E345" s="52"/>
      <c r="F345" s="53"/>
      <c r="G345" s="53"/>
      <c r="H345" s="55"/>
      <c r="I345" s="50"/>
      <c r="J345" s="136"/>
    </row>
    <row r="346" spans="1:10" ht="15" customHeight="1" outlineLevel="2">
      <c r="A346" s="51"/>
      <c r="B346" s="132"/>
      <c r="C346" s="133"/>
      <c r="D346" s="82"/>
      <c r="E346" s="52"/>
      <c r="F346" s="53"/>
      <c r="G346" s="53"/>
      <c r="H346" s="55"/>
      <c r="I346" s="50"/>
      <c r="J346" s="136"/>
    </row>
    <row r="347" spans="1:10" ht="15" customHeight="1" outlineLevel="2" collapsed="1">
      <c r="A347" s="51"/>
      <c r="B347" s="132"/>
      <c r="C347" s="133"/>
      <c r="D347" s="82"/>
      <c r="E347" s="52"/>
      <c r="F347" s="53"/>
      <c r="G347" s="53"/>
      <c r="H347" s="55"/>
      <c r="I347" s="50"/>
      <c r="J347" s="136"/>
    </row>
    <row r="348" spans="1:10" ht="15" customHeight="1" outlineLevel="2">
      <c r="A348" s="51"/>
      <c r="B348" s="132"/>
      <c r="C348" s="133"/>
      <c r="D348" s="82"/>
      <c r="E348" s="52"/>
      <c r="F348" s="53"/>
      <c r="G348" s="53"/>
      <c r="H348" s="55"/>
      <c r="I348" s="50"/>
      <c r="J348" s="136"/>
    </row>
    <row r="349" spans="1:10" ht="15" customHeight="1" outlineLevel="2">
      <c r="A349" s="51"/>
      <c r="B349" s="132"/>
      <c r="C349" s="133"/>
      <c r="D349" s="82"/>
      <c r="E349" s="52"/>
      <c r="F349" s="53"/>
      <c r="G349" s="53"/>
      <c r="H349" s="55"/>
      <c r="I349" s="50"/>
      <c r="J349" s="136"/>
    </row>
    <row r="350" spans="1:10" ht="15" customHeight="1" outlineLevel="2">
      <c r="A350" s="51"/>
      <c r="B350" s="132"/>
      <c r="C350" s="133"/>
      <c r="D350" s="82"/>
      <c r="E350" s="52"/>
      <c r="F350" s="53"/>
      <c r="G350" s="53"/>
      <c r="H350" s="55"/>
      <c r="I350" s="50"/>
      <c r="J350" s="136"/>
    </row>
    <row r="351" spans="1:10" ht="15" customHeight="1" outlineLevel="2">
      <c r="A351" s="51"/>
      <c r="B351" s="132"/>
      <c r="C351" s="133"/>
      <c r="D351" s="82"/>
      <c r="E351" s="52"/>
      <c r="F351" s="53"/>
      <c r="G351" s="53"/>
      <c r="H351" s="55"/>
      <c r="I351" s="50"/>
      <c r="J351" s="136"/>
    </row>
    <row r="352" spans="1:10" ht="15" customHeight="1" outlineLevel="2">
      <c r="A352" s="51"/>
      <c r="B352" s="132"/>
      <c r="C352" s="133"/>
      <c r="D352" s="82"/>
      <c r="E352" s="52"/>
      <c r="F352" s="53"/>
      <c r="G352" s="53"/>
      <c r="H352" s="55"/>
      <c r="I352" s="50"/>
      <c r="J352" s="136"/>
    </row>
    <row r="353" spans="1:10" ht="15" customHeight="1" outlineLevel="2">
      <c r="A353" s="51"/>
      <c r="B353" s="132"/>
      <c r="C353" s="133"/>
      <c r="D353" s="82"/>
      <c r="E353" s="52"/>
      <c r="F353" s="53"/>
      <c r="G353" s="53"/>
      <c r="H353" s="55"/>
      <c r="I353" s="50"/>
      <c r="J353" s="136"/>
    </row>
    <row r="354" spans="1:10" ht="15" customHeight="1" outlineLevel="2">
      <c r="A354" s="51"/>
      <c r="B354" s="132"/>
      <c r="C354" s="133"/>
      <c r="D354" s="82"/>
      <c r="E354" s="52"/>
      <c r="F354" s="53"/>
      <c r="G354" s="53"/>
      <c r="H354" s="55"/>
      <c r="I354" s="50"/>
      <c r="J354" s="136"/>
    </row>
    <row r="355" spans="1:10" ht="15" customHeight="1" outlineLevel="2">
      <c r="A355" s="51"/>
      <c r="B355" s="132"/>
      <c r="C355" s="133"/>
      <c r="D355" s="82"/>
      <c r="E355" s="52"/>
      <c r="F355" s="53"/>
      <c r="G355" s="53"/>
      <c r="H355" s="55"/>
      <c r="I355" s="50"/>
      <c r="J355" s="136"/>
    </row>
    <row r="356" spans="1:10" ht="15" customHeight="1" outlineLevel="2">
      <c r="A356" s="51"/>
      <c r="B356" s="132"/>
      <c r="C356" s="133"/>
      <c r="D356" s="82"/>
      <c r="E356" s="52"/>
      <c r="F356" s="53"/>
      <c r="G356" s="53"/>
      <c r="H356" s="55"/>
      <c r="I356" s="50"/>
      <c r="J356" s="136"/>
    </row>
    <row r="357" spans="1:10" ht="15" customHeight="1" outlineLevel="1">
      <c r="A357" s="51"/>
      <c r="B357" s="132"/>
      <c r="C357" s="133"/>
      <c r="D357" s="82"/>
      <c r="E357" s="52"/>
      <c r="F357" s="53"/>
      <c r="G357" s="53"/>
      <c r="H357" s="55"/>
      <c r="I357" s="50"/>
      <c r="J357" s="136"/>
    </row>
    <row r="358" spans="1:10" ht="15" customHeight="1" outlineLevel="2">
      <c r="A358" s="51"/>
      <c r="B358" s="132"/>
      <c r="C358" s="133"/>
      <c r="D358" s="82"/>
      <c r="E358" s="52"/>
      <c r="F358" s="53"/>
      <c r="G358" s="53"/>
      <c r="H358" s="55"/>
      <c r="I358" s="50"/>
      <c r="J358" s="136"/>
    </row>
    <row r="359" spans="1:10" ht="15" customHeight="1" outlineLevel="2">
      <c r="A359" s="51"/>
      <c r="B359" s="132"/>
      <c r="C359" s="133"/>
      <c r="D359" s="82"/>
      <c r="E359" s="52"/>
      <c r="F359" s="53"/>
      <c r="G359" s="53"/>
      <c r="H359" s="55"/>
      <c r="I359" s="50"/>
      <c r="J359" s="136"/>
    </row>
    <row r="360" spans="1:10" ht="15" customHeight="1" outlineLevel="2">
      <c r="A360" s="51"/>
      <c r="B360" s="132"/>
      <c r="C360" s="133"/>
      <c r="D360" s="82"/>
      <c r="E360" s="52"/>
      <c r="F360" s="53"/>
      <c r="G360" s="53"/>
      <c r="H360" s="55"/>
      <c r="I360" s="50"/>
      <c r="J360" s="136"/>
    </row>
    <row r="361" spans="1:10" ht="15" customHeight="1" outlineLevel="2">
      <c r="A361" s="51"/>
      <c r="B361" s="132"/>
      <c r="C361" s="133"/>
      <c r="D361" s="82"/>
      <c r="E361" s="52"/>
      <c r="F361" s="53"/>
      <c r="G361" s="53"/>
      <c r="H361" s="55"/>
      <c r="I361" s="50"/>
      <c r="J361" s="136"/>
    </row>
    <row r="362" spans="1:10" ht="15" customHeight="1" outlineLevel="2">
      <c r="A362" s="51"/>
      <c r="B362" s="132"/>
      <c r="C362" s="133"/>
      <c r="D362" s="82"/>
      <c r="E362" s="52"/>
      <c r="F362" s="53"/>
      <c r="G362" s="53"/>
      <c r="H362" s="55"/>
      <c r="I362" s="50"/>
      <c r="J362" s="136"/>
    </row>
    <row r="363" spans="1:10" ht="15" customHeight="1" outlineLevel="2">
      <c r="A363" s="51"/>
      <c r="B363" s="132"/>
      <c r="C363" s="133"/>
      <c r="D363" s="82"/>
      <c r="E363" s="52"/>
      <c r="F363" s="53"/>
      <c r="G363" s="53"/>
      <c r="H363" s="55"/>
      <c r="I363" s="50"/>
      <c r="J363" s="136"/>
    </row>
    <row r="364" spans="1:10" ht="15" customHeight="1" outlineLevel="2">
      <c r="A364" s="51"/>
      <c r="B364" s="132"/>
      <c r="C364" s="133"/>
      <c r="D364" s="82"/>
      <c r="E364" s="52"/>
      <c r="F364" s="53"/>
      <c r="G364" s="53"/>
      <c r="H364" s="55"/>
      <c r="I364" s="50"/>
      <c r="J364" s="136"/>
    </row>
    <row r="365" spans="1:10" ht="15" customHeight="1" outlineLevel="2">
      <c r="A365" s="51"/>
      <c r="B365" s="132"/>
      <c r="C365" s="133"/>
      <c r="D365" s="82"/>
      <c r="E365" s="52"/>
      <c r="F365" s="53"/>
      <c r="G365" s="53"/>
      <c r="H365" s="55"/>
      <c r="I365" s="50"/>
      <c r="J365" s="136"/>
    </row>
    <row r="366" spans="1:10" ht="15" customHeight="1" outlineLevel="2">
      <c r="A366" s="51"/>
      <c r="B366" s="132"/>
      <c r="C366" s="133"/>
      <c r="D366" s="82"/>
      <c r="E366" s="52"/>
      <c r="F366" s="53"/>
      <c r="G366" s="53"/>
      <c r="H366" s="55"/>
      <c r="I366" s="50"/>
      <c r="J366" s="136"/>
    </row>
    <row r="367" spans="1:10" ht="15" customHeight="1" outlineLevel="2" collapsed="1">
      <c r="A367" s="51"/>
      <c r="B367" s="132"/>
      <c r="C367" s="133"/>
      <c r="D367" s="82"/>
      <c r="E367" s="52"/>
      <c r="F367" s="53"/>
      <c r="G367" s="53"/>
      <c r="H367" s="55"/>
      <c r="I367" s="50"/>
      <c r="J367" s="136"/>
    </row>
    <row r="368" spans="1:10" ht="15" customHeight="1" outlineLevel="2">
      <c r="A368" s="51"/>
      <c r="B368" s="132"/>
      <c r="C368" s="133"/>
      <c r="D368" s="82"/>
      <c r="E368" s="52"/>
      <c r="F368" s="53"/>
      <c r="G368" s="53"/>
      <c r="H368" s="55"/>
      <c r="I368" s="50"/>
      <c r="J368" s="136"/>
    </row>
    <row r="369" spans="1:10" ht="15" customHeight="1" outlineLevel="2">
      <c r="A369" s="51"/>
      <c r="B369" s="132"/>
      <c r="C369" s="133"/>
      <c r="D369" s="82"/>
      <c r="E369" s="52"/>
      <c r="F369" s="53"/>
      <c r="G369" s="53"/>
      <c r="H369" s="55"/>
      <c r="I369" s="50"/>
      <c r="J369" s="136"/>
    </row>
    <row r="370" spans="1:10" ht="15" customHeight="1" outlineLevel="2">
      <c r="A370" s="51"/>
      <c r="B370" s="132"/>
      <c r="C370" s="133"/>
      <c r="D370" s="82"/>
      <c r="E370" s="52"/>
      <c r="F370" s="53"/>
      <c r="G370" s="53"/>
      <c r="H370" s="55"/>
      <c r="I370" s="50"/>
      <c r="J370" s="136"/>
    </row>
    <row r="371" spans="1:10" ht="15" customHeight="1" outlineLevel="2">
      <c r="A371" s="51"/>
      <c r="B371" s="132"/>
      <c r="C371" s="133"/>
      <c r="D371" s="82"/>
      <c r="E371" s="52"/>
      <c r="F371" s="53"/>
      <c r="G371" s="53"/>
      <c r="H371" s="55"/>
      <c r="I371" s="50"/>
      <c r="J371" s="136"/>
    </row>
    <row r="372" spans="1:10" ht="15" customHeight="1" outlineLevel="2">
      <c r="A372" s="51"/>
      <c r="B372" s="132"/>
      <c r="C372" s="133"/>
      <c r="D372" s="82"/>
      <c r="E372" s="52"/>
      <c r="F372" s="53"/>
      <c r="G372" s="53"/>
      <c r="H372" s="55"/>
      <c r="I372" s="50"/>
      <c r="J372" s="136"/>
    </row>
    <row r="373" spans="1:10" ht="15" customHeight="1" outlineLevel="2">
      <c r="A373" s="51"/>
      <c r="B373" s="132"/>
      <c r="C373" s="133"/>
      <c r="D373" s="82"/>
      <c r="E373" s="52"/>
      <c r="F373" s="53"/>
      <c r="G373" s="53"/>
      <c r="H373" s="55"/>
      <c r="I373" s="50"/>
      <c r="J373" s="136"/>
    </row>
    <row r="374" spans="1:10" ht="15" customHeight="1" outlineLevel="2">
      <c r="A374" s="51"/>
      <c r="B374" s="132"/>
      <c r="C374" s="133"/>
      <c r="D374" s="82"/>
      <c r="E374" s="52"/>
      <c r="F374" s="53"/>
      <c r="G374" s="53"/>
      <c r="H374" s="55"/>
      <c r="I374" s="50"/>
      <c r="J374" s="136"/>
    </row>
    <row r="375" spans="1:10" ht="15" customHeight="1" outlineLevel="2">
      <c r="A375" s="51"/>
      <c r="B375" s="132"/>
      <c r="C375" s="133"/>
      <c r="D375" s="82"/>
      <c r="E375" s="52"/>
      <c r="F375" s="53"/>
      <c r="G375" s="53"/>
      <c r="H375" s="55"/>
      <c r="I375" s="50"/>
      <c r="J375" s="136"/>
    </row>
    <row r="376" spans="1:10" ht="15" customHeight="1" outlineLevel="2">
      <c r="A376" s="51"/>
      <c r="B376" s="132"/>
      <c r="C376" s="133"/>
      <c r="D376" s="82"/>
      <c r="E376" s="52"/>
      <c r="F376" s="53"/>
      <c r="G376" s="53"/>
      <c r="H376" s="55"/>
      <c r="I376" s="50"/>
      <c r="J376" s="136"/>
    </row>
    <row r="377" spans="1:10" ht="15" customHeight="1" outlineLevel="2">
      <c r="A377" s="51"/>
      <c r="B377" s="132"/>
      <c r="C377" s="133"/>
      <c r="D377" s="82"/>
      <c r="E377" s="52"/>
      <c r="F377" s="53"/>
      <c r="G377" s="53"/>
      <c r="H377" s="55"/>
      <c r="I377" s="50"/>
      <c r="J377" s="136"/>
    </row>
    <row r="378" spans="1:10" ht="15" customHeight="1" outlineLevel="2" collapsed="1">
      <c r="A378" s="51"/>
      <c r="B378" s="132"/>
      <c r="C378" s="133"/>
      <c r="D378" s="82"/>
      <c r="E378" s="52"/>
      <c r="F378" s="53"/>
      <c r="G378" s="53"/>
      <c r="H378" s="55"/>
      <c r="I378" s="50"/>
      <c r="J378" s="136"/>
    </row>
    <row r="379" spans="1:10" ht="15" customHeight="1" outlineLevel="2">
      <c r="A379" s="51"/>
      <c r="B379" s="132"/>
      <c r="C379" s="133"/>
      <c r="D379" s="82"/>
      <c r="E379" s="52"/>
      <c r="F379" s="53"/>
      <c r="G379" s="53"/>
      <c r="H379" s="55"/>
      <c r="I379" s="50"/>
      <c r="J379" s="136"/>
    </row>
    <row r="380" spans="1:10" ht="15" customHeight="1" outlineLevel="2">
      <c r="A380" s="51"/>
      <c r="B380" s="132"/>
      <c r="C380" s="133"/>
      <c r="D380" s="82"/>
      <c r="E380" s="52"/>
      <c r="F380" s="53"/>
      <c r="G380" s="53"/>
      <c r="H380" s="55"/>
      <c r="I380" s="50"/>
      <c r="J380" s="136"/>
    </row>
    <row r="381" spans="1:10" ht="15" customHeight="1" outlineLevel="2">
      <c r="A381" s="51"/>
      <c r="B381" s="132"/>
      <c r="C381" s="133"/>
      <c r="D381" s="82"/>
      <c r="E381" s="52"/>
      <c r="F381" s="53"/>
      <c r="G381" s="53"/>
      <c r="H381" s="55"/>
      <c r="I381" s="50"/>
      <c r="J381" s="136"/>
    </row>
    <row r="382" spans="1:10" ht="15" customHeight="1" outlineLevel="1">
      <c r="A382" s="51"/>
      <c r="B382" s="132"/>
      <c r="C382" s="133"/>
      <c r="D382" s="82"/>
      <c r="E382" s="52"/>
      <c r="F382" s="53"/>
      <c r="G382" s="53"/>
      <c r="H382" s="55"/>
      <c r="I382" s="50"/>
      <c r="J382" s="136"/>
    </row>
    <row r="383" spans="1:10" ht="15" customHeight="1" outlineLevel="2">
      <c r="A383" s="51"/>
      <c r="B383" s="132"/>
      <c r="C383" s="133"/>
      <c r="D383" s="82"/>
      <c r="E383" s="52"/>
      <c r="F383" s="53"/>
      <c r="G383" s="53"/>
      <c r="H383" s="55"/>
      <c r="I383" s="50"/>
      <c r="J383" s="136"/>
    </row>
    <row r="384" spans="1:10" ht="15" customHeight="1" outlineLevel="2">
      <c r="A384" s="51"/>
      <c r="B384" s="132"/>
      <c r="C384" s="133"/>
      <c r="D384" s="82"/>
      <c r="E384" s="52"/>
      <c r="F384" s="53"/>
      <c r="G384" s="53"/>
      <c r="H384" s="55"/>
      <c r="I384" s="50"/>
      <c r="J384" s="136"/>
    </row>
    <row r="385" spans="1:10" ht="15" customHeight="1" outlineLevel="2">
      <c r="A385" s="51"/>
      <c r="B385" s="132"/>
      <c r="C385" s="133"/>
      <c r="D385" s="82"/>
      <c r="E385" s="52"/>
      <c r="F385" s="53"/>
      <c r="G385" s="53"/>
      <c r="H385" s="55"/>
      <c r="I385" s="50"/>
      <c r="J385" s="136"/>
    </row>
    <row r="386" spans="1:10" ht="15" customHeight="1" outlineLevel="2">
      <c r="A386" s="51"/>
      <c r="B386" s="132"/>
      <c r="C386" s="133"/>
      <c r="D386" s="82"/>
      <c r="E386" s="52"/>
      <c r="F386" s="53"/>
      <c r="G386" s="53"/>
      <c r="H386" s="55"/>
      <c r="I386" s="50"/>
      <c r="J386" s="136"/>
    </row>
    <row r="387" spans="1:10" ht="15" customHeight="1" outlineLevel="2">
      <c r="A387" s="51"/>
      <c r="B387" s="132"/>
      <c r="C387" s="133"/>
      <c r="D387" s="82"/>
      <c r="E387" s="52"/>
      <c r="F387" s="53"/>
      <c r="G387" s="53"/>
      <c r="H387" s="55"/>
      <c r="I387" s="50"/>
      <c r="J387" s="136"/>
    </row>
    <row r="388" spans="1:10" ht="15" customHeight="1" outlineLevel="2">
      <c r="A388" s="51"/>
      <c r="B388" s="132"/>
      <c r="C388" s="133"/>
      <c r="D388" s="82"/>
      <c r="E388" s="52"/>
      <c r="F388" s="53"/>
      <c r="G388" s="53"/>
      <c r="H388" s="55"/>
      <c r="I388" s="50"/>
      <c r="J388" s="136"/>
    </row>
    <row r="389" spans="1:10" ht="15" customHeight="1" outlineLevel="2" collapsed="1">
      <c r="A389" s="51"/>
      <c r="B389" s="132"/>
      <c r="C389" s="133"/>
      <c r="D389" s="82"/>
      <c r="E389" s="52"/>
      <c r="F389" s="53"/>
      <c r="G389" s="53"/>
      <c r="H389" s="55"/>
      <c r="I389" s="50"/>
      <c r="J389" s="136"/>
    </row>
    <row r="390" spans="1:10" ht="15" customHeight="1" outlineLevel="2">
      <c r="A390" s="51"/>
      <c r="B390" s="132"/>
      <c r="C390" s="133"/>
      <c r="D390" s="82"/>
      <c r="E390" s="52"/>
      <c r="F390" s="53"/>
      <c r="G390" s="53"/>
      <c r="H390" s="55"/>
      <c r="I390" s="50"/>
      <c r="J390" s="136"/>
    </row>
    <row r="391" spans="1:10" ht="15" customHeight="1" outlineLevel="2">
      <c r="A391" s="51"/>
      <c r="B391" s="132"/>
      <c r="C391" s="133"/>
      <c r="D391" s="82"/>
      <c r="E391" s="52"/>
      <c r="F391" s="53"/>
      <c r="G391" s="53"/>
      <c r="H391" s="55"/>
      <c r="I391" s="50"/>
      <c r="J391" s="136"/>
    </row>
    <row r="392" spans="1:10" ht="15" customHeight="1" outlineLevel="2">
      <c r="A392" s="51"/>
      <c r="B392" s="132"/>
      <c r="C392" s="133"/>
      <c r="D392" s="82"/>
      <c r="E392" s="52"/>
      <c r="F392" s="53"/>
      <c r="G392" s="53"/>
      <c r="H392" s="55"/>
      <c r="I392" s="50"/>
      <c r="J392" s="136"/>
    </row>
    <row r="393" spans="1:10" ht="15" customHeight="1" outlineLevel="2">
      <c r="A393" s="51"/>
      <c r="B393" s="132"/>
      <c r="C393" s="133"/>
      <c r="D393" s="82"/>
      <c r="E393" s="52"/>
      <c r="F393" s="53"/>
      <c r="G393" s="53"/>
      <c r="H393" s="55"/>
      <c r="I393" s="50"/>
      <c r="J393" s="136"/>
    </row>
    <row r="394" spans="1:10" ht="15" customHeight="1" outlineLevel="2">
      <c r="A394" s="51"/>
      <c r="B394" s="132"/>
      <c r="C394" s="133"/>
      <c r="D394" s="82"/>
      <c r="E394" s="52"/>
      <c r="F394" s="53"/>
      <c r="G394" s="53"/>
      <c r="H394" s="55"/>
      <c r="I394" s="50"/>
      <c r="J394" s="136"/>
    </row>
    <row r="395" spans="1:10" ht="15" customHeight="1" outlineLevel="2">
      <c r="A395" s="51"/>
      <c r="B395" s="132"/>
      <c r="C395" s="133"/>
      <c r="D395" s="82"/>
      <c r="E395" s="52"/>
      <c r="F395" s="53"/>
      <c r="G395" s="53"/>
      <c r="H395" s="55"/>
      <c r="I395" s="50"/>
      <c r="J395" s="136"/>
    </row>
    <row r="396" spans="1:10" ht="15" customHeight="1" outlineLevel="2">
      <c r="A396" s="51"/>
      <c r="B396" s="132"/>
      <c r="C396" s="133"/>
      <c r="D396" s="82"/>
      <c r="E396" s="52"/>
      <c r="F396" s="53"/>
      <c r="G396" s="53"/>
      <c r="H396" s="55"/>
      <c r="I396" s="50"/>
      <c r="J396" s="136"/>
    </row>
    <row r="397" spans="1:10" ht="15" customHeight="1" outlineLevel="2">
      <c r="A397" s="51"/>
      <c r="B397" s="132"/>
      <c r="C397" s="133"/>
      <c r="D397" s="82"/>
      <c r="E397" s="52"/>
      <c r="F397" s="53"/>
      <c r="G397" s="53"/>
      <c r="H397" s="55"/>
      <c r="I397" s="50"/>
      <c r="J397" s="136"/>
    </row>
    <row r="398" spans="1:10" ht="15" customHeight="1" outlineLevel="2">
      <c r="A398" s="51"/>
      <c r="B398" s="132"/>
      <c r="C398" s="133"/>
      <c r="D398" s="82"/>
      <c r="E398" s="52"/>
      <c r="F398" s="53"/>
      <c r="G398" s="53"/>
      <c r="H398" s="55"/>
      <c r="I398" s="50"/>
      <c r="J398" s="136"/>
    </row>
    <row r="399" spans="1:10" ht="15" customHeight="1" outlineLevel="2">
      <c r="A399" s="51"/>
      <c r="B399" s="132"/>
      <c r="C399" s="133"/>
      <c r="D399" s="82"/>
      <c r="E399" s="52"/>
      <c r="F399" s="53"/>
      <c r="G399" s="53"/>
      <c r="H399" s="55"/>
      <c r="I399" s="50"/>
      <c r="J399" s="136"/>
    </row>
    <row r="400" spans="1:10" ht="15" customHeight="1" outlineLevel="2">
      <c r="A400" s="51"/>
      <c r="B400" s="132"/>
      <c r="C400" s="133"/>
      <c r="D400" s="82"/>
      <c r="E400" s="52"/>
      <c r="F400" s="53"/>
      <c r="G400" s="53"/>
      <c r="H400" s="55"/>
      <c r="I400" s="50"/>
      <c r="J400" s="136"/>
    </row>
    <row r="401" spans="1:10" ht="15" customHeight="1" outlineLevel="2">
      <c r="A401" s="51"/>
      <c r="B401" s="132"/>
      <c r="C401" s="133"/>
      <c r="D401" s="82"/>
      <c r="E401" s="52"/>
      <c r="F401" s="53"/>
      <c r="G401" s="53"/>
      <c r="H401" s="55"/>
      <c r="I401" s="50"/>
      <c r="J401" s="136"/>
    </row>
    <row r="402" spans="1:10" ht="15" customHeight="1" outlineLevel="2">
      <c r="A402" s="51"/>
      <c r="B402" s="132"/>
      <c r="C402" s="133"/>
      <c r="D402" s="82"/>
      <c r="E402" s="52"/>
      <c r="F402" s="53"/>
      <c r="G402" s="53"/>
      <c r="H402" s="55"/>
      <c r="I402" s="50"/>
      <c r="J402" s="136"/>
    </row>
    <row r="403" spans="1:10" ht="15" customHeight="1" outlineLevel="2">
      <c r="A403" s="51"/>
      <c r="B403" s="132"/>
      <c r="C403" s="133"/>
      <c r="D403" s="82"/>
      <c r="E403" s="52"/>
      <c r="F403" s="53"/>
      <c r="G403" s="53"/>
      <c r="H403" s="55"/>
      <c r="I403" s="50"/>
      <c r="J403" s="136"/>
    </row>
    <row r="404" spans="1:10" ht="15" customHeight="1" outlineLevel="2">
      <c r="A404" s="51"/>
      <c r="B404" s="132"/>
      <c r="C404" s="133"/>
      <c r="D404" s="82"/>
      <c r="E404" s="52"/>
      <c r="F404" s="53"/>
      <c r="G404" s="53"/>
      <c r="H404" s="55"/>
      <c r="I404" s="50"/>
      <c r="J404" s="136"/>
    </row>
    <row r="405" spans="1:10" ht="15" customHeight="1" outlineLevel="2">
      <c r="A405" s="51"/>
      <c r="B405" s="132"/>
      <c r="C405" s="133"/>
      <c r="D405" s="82"/>
      <c r="E405" s="52"/>
      <c r="F405" s="53"/>
      <c r="G405" s="53"/>
      <c r="H405" s="55"/>
      <c r="I405" s="50"/>
      <c r="J405" s="136"/>
    </row>
    <row r="406" spans="1:10" ht="15" customHeight="1" outlineLevel="2">
      <c r="A406" s="51"/>
      <c r="B406" s="132"/>
      <c r="C406" s="133"/>
      <c r="D406" s="82"/>
      <c r="E406" s="52"/>
      <c r="F406" s="53"/>
      <c r="G406" s="53"/>
      <c r="H406" s="55"/>
      <c r="I406" s="50"/>
      <c r="J406" s="136"/>
    </row>
    <row r="407" spans="1:10" ht="15" customHeight="1" outlineLevel="1">
      <c r="A407" s="51"/>
      <c r="B407" s="132"/>
      <c r="C407" s="133"/>
      <c r="D407" s="82"/>
      <c r="E407" s="52"/>
      <c r="F407" s="53"/>
      <c r="G407" s="53"/>
      <c r="H407" s="55"/>
      <c r="I407" s="50"/>
      <c r="J407" s="136"/>
    </row>
    <row r="408" spans="1:10" ht="15" customHeight="1" outlineLevel="2">
      <c r="A408" s="51"/>
      <c r="B408" s="132"/>
      <c r="C408" s="133"/>
      <c r="D408" s="82"/>
      <c r="E408" s="52"/>
      <c r="F408" s="53"/>
      <c r="G408" s="53"/>
      <c r="H408" s="55"/>
      <c r="I408" s="50"/>
      <c r="J408" s="136"/>
    </row>
    <row r="409" spans="1:10" ht="15" customHeight="1" outlineLevel="2" collapsed="1">
      <c r="A409" s="51"/>
      <c r="B409" s="132"/>
      <c r="C409" s="133"/>
      <c r="D409" s="82"/>
      <c r="E409" s="52"/>
      <c r="F409" s="53"/>
      <c r="G409" s="53"/>
      <c r="H409" s="55"/>
      <c r="I409" s="50"/>
      <c r="J409" s="136"/>
    </row>
    <row r="410" spans="1:10" ht="15" customHeight="1" outlineLevel="2">
      <c r="A410" s="51"/>
      <c r="B410" s="132"/>
      <c r="C410" s="133"/>
      <c r="D410" s="82"/>
      <c r="E410" s="52"/>
      <c r="F410" s="53"/>
      <c r="G410" s="53"/>
      <c r="H410" s="55"/>
      <c r="I410" s="50"/>
      <c r="J410" s="136"/>
    </row>
    <row r="411" spans="1:10" ht="15" customHeight="1" outlineLevel="2">
      <c r="A411" s="51"/>
      <c r="B411" s="132"/>
      <c r="C411" s="133"/>
      <c r="D411" s="82"/>
      <c r="E411" s="52"/>
      <c r="F411" s="53"/>
      <c r="G411" s="53"/>
      <c r="H411" s="55"/>
      <c r="I411" s="50"/>
      <c r="J411" s="136"/>
    </row>
    <row r="412" spans="1:10" ht="15" customHeight="1" outlineLevel="2">
      <c r="A412" s="51"/>
      <c r="B412" s="132"/>
      <c r="C412" s="133"/>
      <c r="D412" s="82"/>
      <c r="E412" s="52"/>
      <c r="F412" s="53"/>
      <c r="G412" s="53"/>
      <c r="H412" s="55"/>
      <c r="I412" s="50"/>
      <c r="J412" s="136"/>
    </row>
    <row r="413" spans="1:10" ht="15" customHeight="1" outlineLevel="2">
      <c r="A413" s="51"/>
      <c r="B413" s="132"/>
      <c r="C413" s="133"/>
      <c r="D413" s="82"/>
      <c r="E413" s="52"/>
      <c r="F413" s="53"/>
      <c r="G413" s="53"/>
      <c r="H413" s="55"/>
      <c r="I413" s="50"/>
      <c r="J413" s="136"/>
    </row>
    <row r="414" spans="1:10" ht="15" customHeight="1" outlineLevel="2">
      <c r="A414" s="51"/>
      <c r="B414" s="132"/>
      <c r="C414" s="133"/>
      <c r="D414" s="82"/>
      <c r="E414" s="52"/>
      <c r="F414" s="53"/>
      <c r="G414" s="53"/>
      <c r="H414" s="55"/>
      <c r="I414" s="50"/>
      <c r="J414" s="136"/>
    </row>
    <row r="415" spans="1:10" ht="15" customHeight="1" outlineLevel="2">
      <c r="A415" s="51"/>
      <c r="B415" s="132"/>
      <c r="C415" s="133"/>
      <c r="D415" s="82"/>
      <c r="E415" s="52"/>
      <c r="F415" s="53"/>
      <c r="G415" s="53"/>
      <c r="H415" s="55"/>
      <c r="I415" s="50"/>
      <c r="J415" s="136"/>
    </row>
    <row r="416" spans="1:10" ht="15" customHeight="1" outlineLevel="2">
      <c r="A416" s="51"/>
      <c r="B416" s="132"/>
      <c r="C416" s="133"/>
      <c r="D416" s="82"/>
      <c r="E416" s="52"/>
      <c r="F416" s="53"/>
      <c r="G416" s="53"/>
      <c r="H416" s="55"/>
      <c r="I416" s="50"/>
      <c r="J416" s="136"/>
    </row>
    <row r="417" spans="1:10" ht="15" customHeight="1" outlineLevel="2">
      <c r="A417" s="51"/>
      <c r="B417" s="132"/>
      <c r="C417" s="133"/>
      <c r="D417" s="82"/>
      <c r="E417" s="52"/>
      <c r="F417" s="53"/>
      <c r="G417" s="53"/>
      <c r="H417" s="55"/>
      <c r="I417" s="50"/>
      <c r="J417" s="136"/>
    </row>
    <row r="418" spans="1:10" ht="15" customHeight="1" outlineLevel="2">
      <c r="A418" s="51"/>
      <c r="B418" s="132"/>
      <c r="C418" s="133"/>
      <c r="D418" s="82"/>
      <c r="E418" s="52"/>
      <c r="F418" s="53"/>
      <c r="G418" s="53"/>
      <c r="H418" s="55"/>
      <c r="I418" s="50"/>
      <c r="J418" s="136"/>
    </row>
    <row r="419" spans="1:10" ht="15" customHeight="1" outlineLevel="2">
      <c r="A419" s="51"/>
      <c r="B419" s="132"/>
      <c r="C419" s="133"/>
      <c r="D419" s="82"/>
      <c r="E419" s="52"/>
      <c r="F419" s="53"/>
      <c r="G419" s="53"/>
      <c r="H419" s="55"/>
      <c r="I419" s="50"/>
      <c r="J419" s="136"/>
    </row>
    <row r="420" spans="1:10" ht="15" customHeight="1" outlineLevel="2">
      <c r="A420" s="51"/>
      <c r="B420" s="132"/>
      <c r="C420" s="133"/>
      <c r="D420" s="82"/>
      <c r="E420" s="52"/>
      <c r="F420" s="53"/>
      <c r="G420" s="53"/>
      <c r="H420" s="55"/>
      <c r="I420" s="50"/>
      <c r="J420" s="136"/>
    </row>
    <row r="421" spans="1:10" ht="15" customHeight="1" outlineLevel="2">
      <c r="A421" s="51"/>
      <c r="B421" s="132"/>
      <c r="C421" s="133"/>
      <c r="D421" s="82"/>
      <c r="E421" s="52"/>
      <c r="F421" s="53"/>
      <c r="G421" s="53"/>
      <c r="H421" s="55"/>
      <c r="I421" s="50"/>
      <c r="J421" s="136"/>
    </row>
    <row r="422" spans="1:10" ht="15" customHeight="1" outlineLevel="2">
      <c r="A422" s="51"/>
      <c r="B422" s="132"/>
      <c r="C422" s="133"/>
      <c r="D422" s="82"/>
      <c r="E422" s="52"/>
      <c r="F422" s="53"/>
      <c r="G422" s="53"/>
      <c r="H422" s="55"/>
      <c r="I422" s="50"/>
      <c r="J422" s="136"/>
    </row>
    <row r="423" spans="1:10" ht="15" customHeight="1" outlineLevel="2">
      <c r="A423" s="51"/>
      <c r="B423" s="132"/>
      <c r="C423" s="133"/>
      <c r="D423" s="82"/>
      <c r="E423" s="52"/>
      <c r="F423" s="53"/>
      <c r="G423" s="53"/>
      <c r="H423" s="55"/>
      <c r="I423" s="50"/>
      <c r="J423" s="136"/>
    </row>
    <row r="424" spans="1:10" ht="15" customHeight="1" outlineLevel="2">
      <c r="A424" s="51"/>
      <c r="B424" s="132"/>
      <c r="C424" s="133"/>
      <c r="D424" s="82"/>
      <c r="E424" s="52"/>
      <c r="F424" s="53"/>
      <c r="G424" s="53"/>
      <c r="H424" s="55"/>
      <c r="I424" s="50"/>
      <c r="J424" s="136"/>
    </row>
    <row r="425" spans="1:10" ht="15" customHeight="1" outlineLevel="2">
      <c r="A425" s="51"/>
      <c r="B425" s="132"/>
      <c r="C425" s="133"/>
      <c r="D425" s="82"/>
      <c r="E425" s="52"/>
      <c r="F425" s="53"/>
      <c r="G425" s="53"/>
      <c r="H425" s="55"/>
      <c r="I425" s="50"/>
      <c r="J425" s="136"/>
    </row>
    <row r="426" spans="1:10" ht="15" customHeight="1" outlineLevel="2">
      <c r="A426" s="51"/>
      <c r="B426" s="132"/>
      <c r="C426" s="133"/>
      <c r="D426" s="82"/>
      <c r="E426" s="52"/>
      <c r="F426" s="53"/>
      <c r="G426" s="53"/>
      <c r="H426" s="55"/>
      <c r="I426" s="50"/>
      <c r="J426" s="136"/>
    </row>
    <row r="427" spans="1:10" ht="15" customHeight="1" outlineLevel="2">
      <c r="A427" s="51"/>
      <c r="B427" s="132"/>
      <c r="C427" s="133"/>
      <c r="D427" s="82"/>
      <c r="E427" s="52"/>
      <c r="F427" s="53"/>
      <c r="G427" s="53"/>
      <c r="H427" s="55"/>
      <c r="I427" s="50"/>
      <c r="J427" s="136"/>
    </row>
    <row r="428" spans="1:10" ht="15" customHeight="1" outlineLevel="2">
      <c r="A428" s="51"/>
      <c r="B428" s="132"/>
      <c r="C428" s="133"/>
      <c r="D428" s="82"/>
      <c r="E428" s="52"/>
      <c r="F428" s="53"/>
      <c r="G428" s="53"/>
      <c r="H428" s="55"/>
      <c r="I428" s="50"/>
      <c r="J428" s="136"/>
    </row>
    <row r="429" spans="1:10" ht="15" customHeight="1" outlineLevel="2" collapsed="1">
      <c r="A429" s="51"/>
      <c r="B429" s="132"/>
      <c r="C429" s="133"/>
      <c r="D429" s="82"/>
      <c r="E429" s="52"/>
      <c r="F429" s="53"/>
      <c r="G429" s="53"/>
      <c r="H429" s="55"/>
      <c r="I429" s="50"/>
      <c r="J429" s="136"/>
    </row>
    <row r="430" spans="1:10" ht="15" customHeight="1" outlineLevel="2">
      <c r="A430" s="51"/>
      <c r="B430" s="132"/>
      <c r="C430" s="133"/>
      <c r="D430" s="82"/>
      <c r="E430" s="52"/>
      <c r="F430" s="53"/>
      <c r="G430" s="53"/>
      <c r="H430" s="55"/>
      <c r="I430" s="50"/>
      <c r="J430" s="136"/>
    </row>
    <row r="431" spans="1:10" ht="15" customHeight="1" outlineLevel="2">
      <c r="A431" s="51"/>
      <c r="B431" s="132"/>
      <c r="C431" s="133"/>
      <c r="D431" s="82"/>
      <c r="E431" s="52"/>
      <c r="F431" s="53"/>
      <c r="G431" s="53"/>
      <c r="H431" s="55"/>
      <c r="I431" s="50"/>
      <c r="J431" s="136"/>
    </row>
    <row r="432" spans="1:10" ht="15" customHeight="1" outlineLevel="1">
      <c r="A432" s="51"/>
      <c r="B432" s="132"/>
      <c r="C432" s="133"/>
      <c r="D432" s="82"/>
      <c r="E432" s="52"/>
      <c r="F432" s="53"/>
      <c r="G432" s="53"/>
      <c r="H432" s="55"/>
      <c r="I432" s="50"/>
      <c r="J432" s="136"/>
    </row>
    <row r="433" spans="1:10" ht="15" customHeight="1" outlineLevel="2">
      <c r="A433" s="51"/>
      <c r="B433" s="132"/>
      <c r="C433" s="133"/>
      <c r="D433" s="82"/>
      <c r="E433" s="52"/>
      <c r="F433" s="53"/>
      <c r="G433" s="53"/>
      <c r="H433" s="55"/>
      <c r="I433" s="50"/>
      <c r="J433" s="136"/>
    </row>
    <row r="434" spans="1:10" ht="15" customHeight="1" outlineLevel="2">
      <c r="A434" s="51"/>
      <c r="B434" s="132"/>
      <c r="C434" s="133"/>
      <c r="D434" s="82"/>
      <c r="E434" s="52"/>
      <c r="F434" s="53"/>
      <c r="G434" s="53"/>
      <c r="H434" s="55"/>
      <c r="I434" s="50"/>
      <c r="J434" s="136"/>
    </row>
    <row r="435" spans="1:10" ht="15" customHeight="1" outlineLevel="2">
      <c r="A435" s="51"/>
      <c r="B435" s="132"/>
      <c r="C435" s="133"/>
      <c r="D435" s="82"/>
      <c r="E435" s="52"/>
      <c r="F435" s="53"/>
      <c r="G435" s="53"/>
      <c r="H435" s="55"/>
      <c r="I435" s="50"/>
      <c r="J435" s="136"/>
    </row>
    <row r="436" spans="1:10" ht="15" customHeight="1" outlineLevel="2">
      <c r="A436" s="51"/>
      <c r="B436" s="132"/>
      <c r="C436" s="133"/>
      <c r="D436" s="82"/>
      <c r="E436" s="52"/>
      <c r="F436" s="53"/>
      <c r="G436" s="53"/>
      <c r="H436" s="55"/>
      <c r="I436" s="50"/>
      <c r="J436" s="136"/>
    </row>
    <row r="437" spans="1:10" ht="15" customHeight="1" outlineLevel="2">
      <c r="A437" s="51"/>
      <c r="B437" s="132"/>
      <c r="C437" s="133"/>
      <c r="D437" s="82"/>
      <c r="E437" s="52"/>
      <c r="F437" s="53"/>
      <c r="G437" s="53"/>
      <c r="H437" s="55"/>
      <c r="I437" s="50"/>
      <c r="J437" s="136"/>
    </row>
    <row r="438" spans="1:10" ht="15" customHeight="1" outlineLevel="2">
      <c r="A438" s="51"/>
      <c r="B438" s="132"/>
      <c r="C438" s="133"/>
      <c r="D438" s="82"/>
      <c r="E438" s="52"/>
      <c r="F438" s="53"/>
      <c r="G438" s="53"/>
      <c r="H438" s="55"/>
      <c r="I438" s="50"/>
      <c r="J438" s="136"/>
    </row>
    <row r="439" spans="1:10" ht="15" customHeight="1" outlineLevel="2">
      <c r="A439" s="51"/>
      <c r="B439" s="132"/>
      <c r="C439" s="133"/>
      <c r="D439" s="82"/>
      <c r="E439" s="52"/>
      <c r="F439" s="53"/>
      <c r="G439" s="53"/>
      <c r="H439" s="55"/>
      <c r="I439" s="50"/>
      <c r="J439" s="136"/>
    </row>
    <row r="440" spans="1:10" ht="15" customHeight="1" outlineLevel="2">
      <c r="A440" s="51"/>
      <c r="B440" s="132"/>
      <c r="C440" s="133"/>
      <c r="D440" s="82"/>
      <c r="E440" s="52"/>
      <c r="F440" s="53"/>
      <c r="G440" s="53"/>
      <c r="H440" s="55"/>
      <c r="I440" s="50"/>
      <c r="J440" s="136"/>
    </row>
    <row r="441" spans="1:10" ht="15" customHeight="1" outlineLevel="2">
      <c r="A441" s="51"/>
      <c r="B441" s="132"/>
      <c r="C441" s="133"/>
      <c r="D441" s="82"/>
      <c r="E441" s="52"/>
      <c r="F441" s="53"/>
      <c r="G441" s="53"/>
      <c r="H441" s="55"/>
      <c r="I441" s="50"/>
      <c r="J441" s="136"/>
    </row>
    <row r="442" spans="1:10" ht="15" customHeight="1" outlineLevel="2">
      <c r="A442" s="51"/>
      <c r="B442" s="132"/>
      <c r="C442" s="133"/>
      <c r="D442" s="82"/>
      <c r="E442" s="52"/>
      <c r="F442" s="53"/>
      <c r="G442" s="53"/>
      <c r="H442" s="55"/>
      <c r="I442" s="50"/>
      <c r="J442" s="136"/>
    </row>
    <row r="443" spans="1:10" ht="15" customHeight="1" outlineLevel="2">
      <c r="A443" s="51"/>
      <c r="B443" s="132"/>
      <c r="C443" s="133"/>
      <c r="D443" s="82"/>
      <c r="E443" s="52"/>
      <c r="F443" s="53"/>
      <c r="G443" s="53"/>
      <c r="H443" s="55"/>
      <c r="I443" s="50"/>
      <c r="J443" s="136"/>
    </row>
    <row r="444" spans="1:10" ht="15" customHeight="1" outlineLevel="2">
      <c r="A444" s="51"/>
      <c r="B444" s="132"/>
      <c r="C444" s="133"/>
      <c r="D444" s="82"/>
      <c r="E444" s="52"/>
      <c r="F444" s="53"/>
      <c r="G444" s="53"/>
      <c r="H444" s="55"/>
      <c r="I444" s="50"/>
      <c r="J444" s="136"/>
    </row>
    <row r="445" spans="1:10" ht="15" customHeight="1" outlineLevel="2">
      <c r="A445" s="51"/>
      <c r="B445" s="132"/>
      <c r="C445" s="133"/>
      <c r="D445" s="82"/>
      <c r="E445" s="52"/>
      <c r="F445" s="53"/>
      <c r="G445" s="53"/>
      <c r="H445" s="55"/>
      <c r="I445" s="50"/>
      <c r="J445" s="136"/>
    </row>
    <row r="446" spans="1:10" ht="15" customHeight="1" outlineLevel="2">
      <c r="A446" s="51"/>
      <c r="B446" s="132"/>
      <c r="C446" s="133"/>
      <c r="D446" s="82"/>
      <c r="E446" s="52"/>
      <c r="F446" s="53"/>
      <c r="G446" s="53"/>
      <c r="H446" s="55"/>
      <c r="I446" s="50"/>
      <c r="J446" s="136"/>
    </row>
    <row r="447" spans="1:10" ht="15" customHeight="1" outlineLevel="2">
      <c r="A447" s="51"/>
      <c r="B447" s="132"/>
      <c r="C447" s="133"/>
      <c r="D447" s="82"/>
      <c r="E447" s="52"/>
      <c r="F447" s="53"/>
      <c r="G447" s="53"/>
      <c r="H447" s="55"/>
      <c r="I447" s="50"/>
      <c r="J447" s="136"/>
    </row>
    <row r="448" spans="1:10" ht="15" customHeight="1" outlineLevel="2">
      <c r="A448" s="51"/>
      <c r="B448" s="132"/>
      <c r="C448" s="133"/>
      <c r="D448" s="82"/>
      <c r="E448" s="52"/>
      <c r="F448" s="53"/>
      <c r="G448" s="53"/>
      <c r="H448" s="55"/>
      <c r="I448" s="50"/>
      <c r="J448" s="136"/>
    </row>
    <row r="449" spans="1:10" ht="15" customHeight="1" outlineLevel="2" collapsed="1">
      <c r="A449" s="51"/>
      <c r="B449" s="132"/>
      <c r="C449" s="133"/>
      <c r="D449" s="82"/>
      <c r="E449" s="52"/>
      <c r="F449" s="53"/>
      <c r="G449" s="53"/>
      <c r="H449" s="55"/>
      <c r="I449" s="50"/>
      <c r="J449" s="136"/>
    </row>
    <row r="450" spans="1:10" ht="15" customHeight="1" outlineLevel="2">
      <c r="A450" s="51"/>
      <c r="B450" s="132"/>
      <c r="C450" s="133"/>
      <c r="D450" s="82"/>
      <c r="E450" s="52"/>
      <c r="F450" s="53"/>
      <c r="G450" s="53"/>
      <c r="H450" s="55"/>
      <c r="I450" s="50"/>
      <c r="J450" s="136"/>
    </row>
    <row r="451" spans="1:10" ht="15" customHeight="1" outlineLevel="2">
      <c r="A451" s="51"/>
      <c r="B451" s="132"/>
      <c r="C451" s="133"/>
      <c r="D451" s="82"/>
      <c r="E451" s="52"/>
      <c r="F451" s="53"/>
      <c r="G451" s="53"/>
      <c r="H451" s="55"/>
      <c r="I451" s="50"/>
      <c r="J451" s="136"/>
    </row>
    <row r="452" spans="1:10" ht="15" customHeight="1" outlineLevel="2">
      <c r="A452" s="51"/>
      <c r="B452" s="132"/>
      <c r="C452" s="133"/>
      <c r="D452" s="82"/>
      <c r="E452" s="52"/>
      <c r="F452" s="53"/>
      <c r="G452" s="53"/>
      <c r="H452" s="55"/>
      <c r="I452" s="50"/>
      <c r="J452" s="136"/>
    </row>
    <row r="453" spans="1:10" ht="15" customHeight="1" outlineLevel="2">
      <c r="A453" s="51"/>
      <c r="B453" s="132"/>
      <c r="C453" s="133"/>
      <c r="D453" s="82"/>
      <c r="E453" s="52"/>
      <c r="F453" s="53"/>
      <c r="G453" s="53"/>
      <c r="H453" s="55"/>
      <c r="I453" s="50"/>
      <c r="J453" s="136"/>
    </row>
    <row r="454" spans="1:10" ht="15" customHeight="1" outlineLevel="2">
      <c r="A454" s="51"/>
      <c r="B454" s="132"/>
      <c r="C454" s="133"/>
      <c r="D454" s="82"/>
      <c r="E454" s="52"/>
      <c r="F454" s="53"/>
      <c r="G454" s="53"/>
      <c r="H454" s="55"/>
      <c r="I454" s="50"/>
      <c r="J454" s="136"/>
    </row>
    <row r="455" spans="1:10" ht="15" customHeight="1" outlineLevel="2">
      <c r="A455" s="51"/>
      <c r="B455" s="132"/>
      <c r="C455" s="133"/>
      <c r="D455" s="82"/>
      <c r="E455" s="52"/>
      <c r="F455" s="53"/>
      <c r="G455" s="53"/>
      <c r="H455" s="55"/>
      <c r="I455" s="50"/>
      <c r="J455" s="136"/>
    </row>
    <row r="456" spans="1:10" ht="15" customHeight="1" outlineLevel="2">
      <c r="A456" s="51"/>
      <c r="B456" s="132"/>
      <c r="C456" s="133"/>
      <c r="D456" s="82"/>
      <c r="E456" s="52"/>
      <c r="F456" s="53"/>
      <c r="G456" s="53"/>
      <c r="H456" s="55"/>
      <c r="I456" s="50"/>
      <c r="J456" s="136"/>
    </row>
    <row r="457" spans="1:10" ht="15" customHeight="1" outlineLevel="1">
      <c r="A457" s="51"/>
      <c r="B457" s="132"/>
      <c r="C457" s="133"/>
      <c r="D457" s="82"/>
      <c r="E457" s="52"/>
      <c r="F457" s="53"/>
      <c r="G457" s="53"/>
      <c r="H457" s="55"/>
      <c r="I457" s="50"/>
      <c r="J457" s="136"/>
    </row>
    <row r="458" spans="1:10" ht="15" customHeight="1" outlineLevel="2">
      <c r="A458" s="51"/>
      <c r="B458" s="132"/>
      <c r="C458" s="133"/>
      <c r="D458" s="82"/>
      <c r="E458" s="52"/>
      <c r="F458" s="53"/>
      <c r="G458" s="53"/>
      <c r="H458" s="55"/>
      <c r="I458" s="50"/>
      <c r="J458" s="136"/>
    </row>
    <row r="459" spans="1:10" ht="15" customHeight="1" outlineLevel="2">
      <c r="A459" s="51"/>
      <c r="B459" s="132"/>
      <c r="C459" s="133"/>
      <c r="D459" s="82"/>
      <c r="E459" s="52"/>
      <c r="F459" s="53"/>
      <c r="G459" s="53"/>
      <c r="H459" s="55"/>
      <c r="I459" s="50"/>
      <c r="J459" s="136"/>
    </row>
    <row r="460" spans="1:10" ht="15" customHeight="1" outlineLevel="2">
      <c r="A460" s="51"/>
      <c r="B460" s="132"/>
      <c r="C460" s="133"/>
      <c r="D460" s="82"/>
      <c r="E460" s="52"/>
      <c r="F460" s="53"/>
      <c r="G460" s="53"/>
      <c r="H460" s="55"/>
      <c r="I460" s="50"/>
      <c r="J460" s="136"/>
    </row>
    <row r="461" spans="1:10" ht="15" customHeight="1" outlineLevel="2">
      <c r="A461" s="51"/>
      <c r="B461" s="132"/>
      <c r="C461" s="133"/>
      <c r="D461" s="82"/>
      <c r="E461" s="52"/>
      <c r="F461" s="53"/>
      <c r="G461" s="53"/>
      <c r="H461" s="55"/>
      <c r="I461" s="50"/>
      <c r="J461" s="136"/>
    </row>
    <row r="462" spans="1:10" ht="15" customHeight="1" outlineLevel="2">
      <c r="A462" s="51"/>
      <c r="B462" s="132"/>
      <c r="C462" s="133"/>
      <c r="D462" s="82"/>
      <c r="E462" s="52"/>
      <c r="F462" s="53"/>
      <c r="G462" s="53"/>
      <c r="H462" s="55"/>
      <c r="I462" s="50"/>
      <c r="J462" s="136"/>
    </row>
    <row r="463" spans="1:10" ht="15" customHeight="1" outlineLevel="2">
      <c r="A463" s="51"/>
      <c r="B463" s="132"/>
      <c r="C463" s="133"/>
      <c r="D463" s="82"/>
      <c r="E463" s="52"/>
      <c r="F463" s="53"/>
      <c r="G463" s="53"/>
      <c r="H463" s="55"/>
      <c r="I463" s="50"/>
      <c r="J463" s="136"/>
    </row>
    <row r="464" spans="1:10" ht="15" customHeight="1" outlineLevel="2">
      <c r="A464" s="51"/>
      <c r="B464" s="132"/>
      <c r="C464" s="133"/>
      <c r="D464" s="82"/>
      <c r="E464" s="52"/>
      <c r="F464" s="53"/>
      <c r="G464" s="53"/>
      <c r="H464" s="55"/>
      <c r="I464" s="50"/>
      <c r="J464" s="136"/>
    </row>
    <row r="465" spans="1:10" ht="15" customHeight="1" outlineLevel="2">
      <c r="A465" s="51"/>
      <c r="B465" s="132"/>
      <c r="C465" s="133"/>
      <c r="D465" s="82"/>
      <c r="E465" s="52"/>
      <c r="F465" s="53"/>
      <c r="G465" s="53"/>
      <c r="H465" s="55"/>
      <c r="I465" s="50"/>
      <c r="J465" s="136"/>
    </row>
    <row r="466" spans="1:10" ht="15" customHeight="1" outlineLevel="2">
      <c r="A466" s="51"/>
      <c r="B466" s="132"/>
      <c r="C466" s="133"/>
      <c r="D466" s="82"/>
      <c r="E466" s="52"/>
      <c r="F466" s="53"/>
      <c r="G466" s="53"/>
      <c r="H466" s="55"/>
      <c r="I466" s="50"/>
      <c r="J466" s="136"/>
    </row>
    <row r="467" spans="1:10" ht="15" customHeight="1" outlineLevel="2">
      <c r="A467" s="51"/>
      <c r="B467" s="132"/>
      <c r="C467" s="133"/>
      <c r="D467" s="82"/>
      <c r="E467" s="52"/>
      <c r="F467" s="53"/>
      <c r="G467" s="53"/>
      <c r="H467" s="55"/>
      <c r="I467" s="50"/>
      <c r="J467" s="136"/>
    </row>
    <row r="468" spans="1:10" ht="15" customHeight="1" outlineLevel="2">
      <c r="A468" s="51"/>
      <c r="B468" s="132"/>
      <c r="C468" s="133"/>
      <c r="D468" s="82"/>
      <c r="E468" s="52"/>
      <c r="F468" s="53"/>
      <c r="G468" s="53"/>
      <c r="H468" s="55"/>
      <c r="I468" s="50"/>
      <c r="J468" s="136"/>
    </row>
    <row r="469" spans="1:10" ht="15" customHeight="1" outlineLevel="2" collapsed="1">
      <c r="A469" s="51"/>
      <c r="B469" s="132"/>
      <c r="C469" s="133"/>
      <c r="D469" s="82"/>
      <c r="E469" s="52"/>
      <c r="F469" s="53"/>
      <c r="G469" s="53"/>
      <c r="H469" s="55"/>
      <c r="I469" s="50"/>
      <c r="J469" s="136"/>
    </row>
    <row r="470" spans="1:10" ht="15" customHeight="1" outlineLevel="2">
      <c r="A470" s="51"/>
      <c r="B470" s="132"/>
      <c r="C470" s="133"/>
      <c r="D470" s="82"/>
      <c r="E470" s="52"/>
      <c r="F470" s="53"/>
      <c r="G470" s="53"/>
      <c r="H470" s="55"/>
      <c r="I470" s="50"/>
      <c r="J470" s="136"/>
    </row>
    <row r="471" spans="1:10" ht="15" customHeight="1" outlineLevel="2">
      <c r="A471" s="51"/>
      <c r="B471" s="132"/>
      <c r="C471" s="133"/>
      <c r="D471" s="82"/>
      <c r="E471" s="52"/>
      <c r="F471" s="53"/>
      <c r="G471" s="53"/>
      <c r="H471" s="55"/>
      <c r="I471" s="50"/>
      <c r="J471" s="136"/>
    </row>
    <row r="472" spans="1:10" ht="15" customHeight="1" outlineLevel="2">
      <c r="A472" s="51"/>
      <c r="B472" s="132"/>
      <c r="C472" s="133"/>
      <c r="D472" s="82"/>
      <c r="E472" s="52"/>
      <c r="F472" s="53"/>
      <c r="G472" s="53"/>
      <c r="H472" s="55"/>
      <c r="I472" s="50"/>
      <c r="J472" s="136"/>
    </row>
    <row r="473" spans="1:10" ht="15" customHeight="1" outlineLevel="2">
      <c r="A473" s="51"/>
      <c r="B473" s="132"/>
      <c r="C473" s="133"/>
      <c r="D473" s="82"/>
      <c r="E473" s="52"/>
      <c r="F473" s="53"/>
      <c r="G473" s="53"/>
      <c r="H473" s="55"/>
      <c r="I473" s="50"/>
      <c r="J473" s="136"/>
    </row>
    <row r="474" spans="1:10" ht="15" customHeight="1" outlineLevel="2">
      <c r="A474" s="51"/>
      <c r="B474" s="132"/>
      <c r="C474" s="133"/>
      <c r="D474" s="82"/>
      <c r="E474" s="52"/>
      <c r="F474" s="53"/>
      <c r="G474" s="53"/>
      <c r="H474" s="55"/>
      <c r="I474" s="50"/>
      <c r="J474" s="136"/>
    </row>
    <row r="475" spans="1:10" ht="15" customHeight="1" outlineLevel="2">
      <c r="A475" s="51"/>
      <c r="B475" s="132"/>
      <c r="C475" s="133"/>
      <c r="D475" s="82"/>
      <c r="E475" s="52"/>
      <c r="F475" s="53"/>
      <c r="G475" s="53"/>
      <c r="H475" s="55"/>
      <c r="I475" s="50"/>
      <c r="J475" s="136"/>
    </row>
    <row r="476" spans="1:10" ht="15" customHeight="1" outlineLevel="2">
      <c r="A476" s="51"/>
      <c r="B476" s="132"/>
      <c r="C476" s="133"/>
      <c r="D476" s="82"/>
      <c r="E476" s="52"/>
      <c r="F476" s="53"/>
      <c r="G476" s="53"/>
      <c r="H476" s="55"/>
      <c r="I476" s="50"/>
      <c r="J476" s="136"/>
    </row>
    <row r="477" spans="1:10" ht="15" customHeight="1" outlineLevel="2">
      <c r="A477" s="51"/>
      <c r="B477" s="132"/>
      <c r="C477" s="133"/>
      <c r="D477" s="82"/>
      <c r="E477" s="52"/>
      <c r="F477" s="53"/>
      <c r="G477" s="53"/>
      <c r="H477" s="55"/>
      <c r="I477" s="50"/>
      <c r="J477" s="136"/>
    </row>
    <row r="478" spans="1:10" ht="15" customHeight="1" outlineLevel="2">
      <c r="A478" s="51"/>
      <c r="B478" s="132"/>
      <c r="C478" s="133"/>
      <c r="D478" s="82"/>
      <c r="E478" s="52"/>
      <c r="F478" s="53"/>
      <c r="G478" s="53"/>
      <c r="H478" s="55"/>
      <c r="I478" s="50"/>
      <c r="J478" s="136"/>
    </row>
    <row r="479" spans="1:10" ht="15" customHeight="1" outlineLevel="2">
      <c r="A479" s="51"/>
      <c r="B479" s="132"/>
      <c r="C479" s="133"/>
      <c r="D479" s="82"/>
      <c r="E479" s="52"/>
      <c r="F479" s="53"/>
      <c r="G479" s="53"/>
      <c r="H479" s="55"/>
      <c r="I479" s="50"/>
      <c r="J479" s="136"/>
    </row>
    <row r="480" spans="1:10" ht="15" customHeight="1" outlineLevel="2">
      <c r="A480" s="51"/>
      <c r="B480" s="132"/>
      <c r="C480" s="133"/>
      <c r="D480" s="82"/>
      <c r="E480" s="52"/>
      <c r="F480" s="53"/>
      <c r="G480" s="53"/>
      <c r="H480" s="55"/>
      <c r="I480" s="50"/>
      <c r="J480" s="136"/>
    </row>
    <row r="481" spans="1:10" ht="15" customHeight="1" outlineLevel="2">
      <c r="A481" s="51"/>
      <c r="B481" s="132"/>
      <c r="C481" s="133"/>
      <c r="D481" s="82"/>
      <c r="E481" s="52"/>
      <c r="F481" s="53"/>
      <c r="G481" s="53"/>
      <c r="H481" s="55"/>
      <c r="I481" s="50"/>
      <c r="J481" s="136"/>
    </row>
    <row r="482" spans="1:10" ht="15" customHeight="1" outlineLevel="1">
      <c r="A482" s="51"/>
      <c r="B482" s="132"/>
      <c r="C482" s="133"/>
      <c r="D482" s="82"/>
      <c r="E482" s="52"/>
      <c r="F482" s="53"/>
      <c r="G482" s="53"/>
      <c r="H482" s="55"/>
      <c r="I482" s="50"/>
      <c r="J482" s="136"/>
    </row>
    <row r="483" spans="1:10" ht="15" customHeight="1" outlineLevel="2">
      <c r="A483" s="51"/>
      <c r="B483" s="132"/>
      <c r="C483" s="133"/>
      <c r="D483" s="82"/>
      <c r="E483" s="52"/>
      <c r="F483" s="53"/>
      <c r="G483" s="53"/>
      <c r="H483" s="55"/>
      <c r="I483" s="50"/>
      <c r="J483" s="136"/>
    </row>
    <row r="484" spans="1:10" ht="15" customHeight="1" outlineLevel="2">
      <c r="A484" s="51"/>
      <c r="B484" s="132"/>
      <c r="C484" s="133"/>
      <c r="D484" s="82"/>
      <c r="E484" s="52"/>
      <c r="F484" s="53"/>
      <c r="G484" s="53"/>
      <c r="H484" s="55"/>
      <c r="I484" s="50"/>
      <c r="J484" s="136"/>
    </row>
    <row r="485" spans="1:10" ht="15" customHeight="1" outlineLevel="2">
      <c r="A485" s="51"/>
      <c r="B485" s="132"/>
      <c r="C485" s="133"/>
      <c r="D485" s="82"/>
      <c r="E485" s="52"/>
      <c r="F485" s="53"/>
      <c r="G485" s="53"/>
      <c r="H485" s="55"/>
      <c r="I485" s="50"/>
      <c r="J485" s="136"/>
    </row>
    <row r="486" spans="1:10" ht="15" customHeight="1" outlineLevel="2">
      <c r="A486" s="51"/>
      <c r="B486" s="132"/>
      <c r="C486" s="133"/>
      <c r="D486" s="82"/>
      <c r="E486" s="52"/>
      <c r="F486" s="53"/>
      <c r="G486" s="53"/>
      <c r="H486" s="55"/>
      <c r="I486" s="50"/>
      <c r="J486" s="136"/>
    </row>
    <row r="487" spans="1:10" ht="15" customHeight="1" outlineLevel="2">
      <c r="A487" s="51"/>
      <c r="B487" s="132"/>
      <c r="C487" s="133"/>
      <c r="D487" s="82"/>
      <c r="E487" s="52"/>
      <c r="F487" s="53"/>
      <c r="G487" s="53"/>
      <c r="H487" s="55"/>
      <c r="I487" s="50"/>
      <c r="J487" s="136"/>
    </row>
    <row r="488" spans="1:10" ht="15" customHeight="1" outlineLevel="2">
      <c r="A488" s="51"/>
      <c r="B488" s="132"/>
      <c r="C488" s="133"/>
      <c r="D488" s="82"/>
      <c r="E488" s="52"/>
      <c r="F488" s="53"/>
      <c r="G488" s="53"/>
      <c r="H488" s="55"/>
      <c r="I488" s="50"/>
      <c r="J488" s="136"/>
    </row>
    <row r="489" spans="1:10" ht="15" customHeight="1" outlineLevel="2" collapsed="1">
      <c r="A489" s="51"/>
      <c r="B489" s="132"/>
      <c r="C489" s="133"/>
      <c r="D489" s="82"/>
      <c r="E489" s="52"/>
      <c r="F489" s="53"/>
      <c r="G489" s="53"/>
      <c r="H489" s="55"/>
      <c r="I489" s="50"/>
      <c r="J489" s="136"/>
    </row>
    <row r="490" spans="1:10" ht="15" customHeight="1" outlineLevel="2">
      <c r="A490" s="51"/>
      <c r="B490" s="132"/>
      <c r="C490" s="133"/>
      <c r="D490" s="82"/>
      <c r="E490" s="52"/>
      <c r="F490" s="53"/>
      <c r="G490" s="53"/>
      <c r="H490" s="55"/>
      <c r="I490" s="50"/>
      <c r="J490" s="136"/>
    </row>
    <row r="491" spans="1:10" ht="15" customHeight="1" outlineLevel="2">
      <c r="A491" s="51"/>
      <c r="B491" s="132"/>
      <c r="C491" s="133"/>
      <c r="D491" s="82"/>
      <c r="E491" s="52"/>
      <c r="F491" s="53"/>
      <c r="G491" s="53"/>
      <c r="H491" s="55"/>
      <c r="I491" s="50"/>
      <c r="J491" s="136"/>
    </row>
    <row r="492" spans="1:10" ht="15" customHeight="1" outlineLevel="2">
      <c r="A492" s="51"/>
      <c r="B492" s="132"/>
      <c r="C492" s="133"/>
      <c r="D492" s="82"/>
      <c r="E492" s="52"/>
      <c r="F492" s="53"/>
      <c r="G492" s="53"/>
      <c r="H492" s="55"/>
      <c r="I492" s="50"/>
      <c r="J492" s="136"/>
    </row>
    <row r="493" spans="1:10" ht="15" customHeight="1" outlineLevel="2">
      <c r="A493" s="51"/>
      <c r="B493" s="132"/>
      <c r="C493" s="133"/>
      <c r="D493" s="82"/>
      <c r="E493" s="52"/>
      <c r="F493" s="53"/>
      <c r="G493" s="53"/>
      <c r="H493" s="55"/>
      <c r="I493" s="50"/>
      <c r="J493" s="136"/>
    </row>
    <row r="494" spans="1:10" ht="15" customHeight="1" outlineLevel="2">
      <c r="A494" s="51"/>
      <c r="B494" s="132"/>
      <c r="C494" s="133"/>
      <c r="D494" s="82"/>
      <c r="E494" s="52"/>
      <c r="F494" s="53"/>
      <c r="G494" s="53"/>
      <c r="H494" s="55"/>
      <c r="I494" s="50"/>
      <c r="J494" s="136"/>
    </row>
    <row r="495" spans="1:10" ht="15" customHeight="1" outlineLevel="2">
      <c r="A495" s="51"/>
      <c r="B495" s="132"/>
      <c r="C495" s="133"/>
      <c r="D495" s="82"/>
      <c r="E495" s="52"/>
      <c r="F495" s="53"/>
      <c r="G495" s="53"/>
      <c r="H495" s="55"/>
      <c r="I495" s="50"/>
      <c r="J495" s="136"/>
    </row>
    <row r="496" spans="1:10" ht="15" customHeight="1" outlineLevel="2">
      <c r="A496" s="51"/>
      <c r="B496" s="132"/>
      <c r="C496" s="133"/>
      <c r="D496" s="82"/>
      <c r="E496" s="52"/>
      <c r="F496" s="53"/>
      <c r="G496" s="53"/>
      <c r="H496" s="55"/>
      <c r="I496" s="50"/>
      <c r="J496" s="136"/>
    </row>
    <row r="497" spans="1:10" ht="15" customHeight="1" outlineLevel="2">
      <c r="A497" s="51"/>
      <c r="B497" s="132"/>
      <c r="C497" s="133"/>
      <c r="D497" s="82"/>
      <c r="E497" s="52"/>
      <c r="F497" s="53"/>
      <c r="G497" s="53"/>
      <c r="H497" s="55"/>
      <c r="I497" s="50"/>
      <c r="J497" s="136"/>
    </row>
    <row r="498" spans="1:10" ht="15" customHeight="1" outlineLevel="2">
      <c r="A498" s="51"/>
      <c r="B498" s="132"/>
      <c r="C498" s="133"/>
      <c r="D498" s="82"/>
      <c r="E498" s="52"/>
      <c r="F498" s="53"/>
      <c r="G498" s="53"/>
      <c r="H498" s="55"/>
      <c r="I498" s="50"/>
      <c r="J498" s="136"/>
    </row>
    <row r="499" spans="1:10" ht="15" customHeight="1" outlineLevel="2">
      <c r="A499" s="51"/>
      <c r="B499" s="132"/>
      <c r="C499" s="133"/>
      <c r="D499" s="82"/>
      <c r="E499" s="52"/>
      <c r="F499" s="53"/>
      <c r="G499" s="53"/>
      <c r="H499" s="55"/>
      <c r="I499" s="50"/>
      <c r="J499" s="136"/>
    </row>
    <row r="500" spans="1:10" ht="15" customHeight="1" outlineLevel="2">
      <c r="A500" s="51"/>
      <c r="B500" s="132"/>
      <c r="C500" s="133"/>
      <c r="D500" s="82"/>
      <c r="E500" s="52"/>
      <c r="F500" s="53"/>
      <c r="G500" s="53"/>
      <c r="H500" s="55"/>
      <c r="I500" s="50"/>
      <c r="J500" s="136"/>
    </row>
    <row r="501" spans="1:10" ht="15" customHeight="1" outlineLevel="2">
      <c r="A501" s="51"/>
      <c r="B501" s="132"/>
      <c r="C501" s="133"/>
      <c r="D501" s="82"/>
      <c r="E501" s="52"/>
      <c r="F501" s="53"/>
      <c r="G501" s="53"/>
      <c r="H501" s="55"/>
      <c r="I501" s="50"/>
      <c r="J501" s="136"/>
    </row>
    <row r="502" spans="1:10" ht="15" customHeight="1" outlineLevel="2">
      <c r="A502" s="51"/>
      <c r="B502" s="132"/>
      <c r="C502" s="133"/>
      <c r="D502" s="82"/>
      <c r="E502" s="52"/>
      <c r="F502" s="53"/>
      <c r="G502" s="53"/>
      <c r="H502" s="55"/>
      <c r="I502" s="50"/>
      <c r="J502" s="136"/>
    </row>
    <row r="503" spans="1:10" ht="15" customHeight="1" outlineLevel="2">
      <c r="A503" s="51"/>
      <c r="B503" s="132"/>
      <c r="C503" s="133"/>
      <c r="D503" s="82"/>
      <c r="E503" s="52"/>
      <c r="F503" s="53"/>
      <c r="G503" s="53"/>
      <c r="H503" s="55"/>
      <c r="I503" s="50"/>
      <c r="J503" s="136"/>
    </row>
    <row r="504" spans="1:10" ht="15" customHeight="1" outlineLevel="2">
      <c r="A504" s="51"/>
      <c r="B504" s="132"/>
      <c r="C504" s="133"/>
      <c r="D504" s="82"/>
      <c r="E504" s="52"/>
      <c r="F504" s="53"/>
      <c r="G504" s="53"/>
      <c r="H504" s="55"/>
      <c r="I504" s="50"/>
      <c r="J504" s="136"/>
    </row>
    <row r="505" spans="1:10" ht="15" customHeight="1" outlineLevel="2">
      <c r="A505" s="51"/>
      <c r="B505" s="132"/>
      <c r="C505" s="133"/>
      <c r="D505" s="82"/>
      <c r="E505" s="52"/>
      <c r="F505" s="53"/>
      <c r="G505" s="53"/>
      <c r="H505" s="55"/>
      <c r="I505" s="50"/>
      <c r="J505" s="136"/>
    </row>
    <row r="506" spans="1:10" ht="15" customHeight="1" outlineLevel="2">
      <c r="A506" s="51"/>
      <c r="B506" s="132"/>
      <c r="C506" s="133"/>
      <c r="D506" s="82"/>
      <c r="E506" s="52"/>
      <c r="F506" s="53"/>
      <c r="G506" s="53"/>
      <c r="H506" s="55"/>
      <c r="I506" s="50"/>
      <c r="J506" s="136"/>
    </row>
    <row r="507" spans="1:10" ht="15" customHeight="1" outlineLevel="1">
      <c r="A507" s="51"/>
      <c r="B507" s="132"/>
      <c r="C507" s="133"/>
      <c r="D507" s="82"/>
      <c r="E507" s="52"/>
      <c r="F507" s="53"/>
      <c r="G507" s="53"/>
      <c r="H507" s="55"/>
      <c r="I507" s="50"/>
      <c r="J507" s="136"/>
    </row>
    <row r="508" spans="1:10" ht="15" customHeight="1" outlineLevel="2">
      <c r="A508" s="51"/>
      <c r="B508" s="132"/>
      <c r="C508" s="133"/>
      <c r="D508" s="82"/>
      <c r="E508" s="52"/>
      <c r="F508" s="53"/>
      <c r="G508" s="53"/>
      <c r="H508" s="55"/>
      <c r="I508" s="50"/>
      <c r="J508" s="136"/>
    </row>
    <row r="509" spans="1:10" ht="15" customHeight="1" outlineLevel="2">
      <c r="A509" s="51"/>
      <c r="B509" s="132"/>
      <c r="C509" s="133"/>
      <c r="D509" s="82"/>
      <c r="E509" s="52"/>
      <c r="F509" s="53"/>
      <c r="G509" s="53"/>
      <c r="H509" s="55"/>
      <c r="I509" s="50"/>
      <c r="J509" s="136"/>
    </row>
    <row r="510" spans="1:10" ht="15" customHeight="1" outlineLevel="2">
      <c r="A510" s="51"/>
      <c r="B510" s="132"/>
      <c r="C510" s="133"/>
      <c r="D510" s="82"/>
      <c r="E510" s="52"/>
      <c r="F510" s="53"/>
      <c r="G510" s="53"/>
      <c r="H510" s="55"/>
      <c r="I510" s="50"/>
      <c r="J510" s="136"/>
    </row>
    <row r="511" spans="1:10" ht="15" customHeight="1" outlineLevel="2">
      <c r="A511" s="51"/>
      <c r="B511" s="132"/>
      <c r="C511" s="133"/>
      <c r="D511" s="82"/>
      <c r="E511" s="52"/>
      <c r="F511" s="53"/>
      <c r="G511" s="53"/>
      <c r="H511" s="55"/>
      <c r="I511" s="50"/>
      <c r="J511" s="136"/>
    </row>
    <row r="512" spans="1:10" ht="15" customHeight="1" outlineLevel="2">
      <c r="A512" s="51"/>
      <c r="B512" s="132"/>
      <c r="C512" s="133"/>
      <c r="D512" s="82"/>
      <c r="E512" s="52"/>
      <c r="F512" s="53"/>
      <c r="G512" s="53"/>
      <c r="H512" s="55"/>
      <c r="I512" s="50"/>
      <c r="J512" s="136"/>
    </row>
    <row r="513" spans="1:10" ht="15" customHeight="1" outlineLevel="2">
      <c r="A513" s="51"/>
      <c r="B513" s="132"/>
      <c r="C513" s="133"/>
      <c r="D513" s="82"/>
      <c r="E513" s="52"/>
      <c r="F513" s="53"/>
      <c r="G513" s="53"/>
      <c r="H513" s="55"/>
      <c r="I513" s="50"/>
      <c r="J513" s="136"/>
    </row>
    <row r="514" spans="1:10" ht="15" customHeight="1" outlineLevel="2">
      <c r="A514" s="51"/>
      <c r="B514" s="132"/>
      <c r="C514" s="133"/>
      <c r="D514" s="82"/>
      <c r="E514" s="52"/>
      <c r="F514" s="53"/>
      <c r="G514" s="53"/>
      <c r="H514" s="55"/>
      <c r="I514" s="50"/>
      <c r="J514" s="136"/>
    </row>
    <row r="515" spans="1:10" ht="15" customHeight="1" outlineLevel="2">
      <c r="A515" s="51"/>
      <c r="B515" s="132"/>
      <c r="C515" s="133"/>
      <c r="D515" s="82"/>
      <c r="E515" s="52"/>
      <c r="F515" s="53"/>
      <c r="G515" s="53"/>
      <c r="H515" s="55"/>
      <c r="I515" s="50"/>
      <c r="J515" s="136"/>
    </row>
    <row r="516" spans="1:10" ht="15" customHeight="1" outlineLevel="2">
      <c r="A516" s="51"/>
      <c r="B516" s="132"/>
      <c r="C516" s="133"/>
      <c r="D516" s="82"/>
      <c r="E516" s="52"/>
      <c r="F516" s="53"/>
      <c r="G516" s="53"/>
      <c r="H516" s="55"/>
      <c r="I516" s="50"/>
      <c r="J516" s="136"/>
    </row>
    <row r="517" spans="1:10" ht="15" customHeight="1" outlineLevel="2">
      <c r="A517" s="51"/>
      <c r="B517" s="132"/>
      <c r="C517" s="133"/>
      <c r="D517" s="82"/>
      <c r="E517" s="52"/>
      <c r="F517" s="53"/>
      <c r="G517" s="53"/>
      <c r="H517" s="55"/>
      <c r="I517" s="50"/>
      <c r="J517" s="136"/>
    </row>
    <row r="518" spans="1:10" ht="15" customHeight="1" outlineLevel="2">
      <c r="A518" s="51"/>
      <c r="B518" s="132"/>
      <c r="C518" s="133"/>
      <c r="D518" s="82"/>
      <c r="E518" s="52"/>
      <c r="F518" s="53"/>
      <c r="G518" s="53"/>
      <c r="H518" s="55"/>
      <c r="I518" s="50"/>
      <c r="J518" s="136"/>
    </row>
    <row r="519" spans="1:10" ht="15" customHeight="1" outlineLevel="2">
      <c r="A519" s="51"/>
      <c r="B519" s="132"/>
      <c r="C519" s="133"/>
      <c r="D519" s="82"/>
      <c r="E519" s="52"/>
      <c r="F519" s="53"/>
      <c r="G519" s="53"/>
      <c r="H519" s="55"/>
      <c r="I519" s="50"/>
      <c r="J519" s="136"/>
    </row>
    <row r="520" spans="1:10" ht="15" customHeight="1" outlineLevel="2">
      <c r="A520" s="51"/>
      <c r="B520" s="132"/>
      <c r="C520" s="133"/>
      <c r="D520" s="82"/>
      <c r="E520" s="52"/>
      <c r="F520" s="53"/>
      <c r="G520" s="53"/>
      <c r="H520" s="55"/>
      <c r="I520" s="50"/>
      <c r="J520" s="136"/>
    </row>
    <row r="521" spans="1:10" ht="15" customHeight="1" outlineLevel="2">
      <c r="A521" s="51"/>
      <c r="B521" s="132"/>
      <c r="C521" s="133"/>
      <c r="D521" s="82"/>
      <c r="E521" s="52"/>
      <c r="F521" s="53"/>
      <c r="G521" s="53"/>
      <c r="H521" s="55"/>
      <c r="I521" s="50"/>
      <c r="J521" s="136"/>
    </row>
    <row r="522" spans="1:10" ht="15" customHeight="1" outlineLevel="2">
      <c r="A522" s="51"/>
      <c r="B522" s="132"/>
      <c r="C522" s="133"/>
      <c r="D522" s="82"/>
      <c r="E522" s="52"/>
      <c r="F522" s="53"/>
      <c r="G522" s="53"/>
      <c r="H522" s="55"/>
      <c r="I522" s="50"/>
      <c r="J522" s="136"/>
    </row>
    <row r="523" spans="1:10" ht="15" customHeight="1" outlineLevel="2">
      <c r="A523" s="51"/>
      <c r="B523" s="132"/>
      <c r="C523" s="133"/>
      <c r="D523" s="82"/>
      <c r="E523" s="52"/>
      <c r="F523" s="53"/>
      <c r="G523" s="53"/>
      <c r="H523" s="55"/>
      <c r="I523" s="50"/>
      <c r="J523" s="136"/>
    </row>
    <row r="524" spans="1:10" ht="15" customHeight="1" outlineLevel="2">
      <c r="A524" s="51"/>
      <c r="B524" s="132"/>
      <c r="C524" s="133"/>
      <c r="D524" s="82"/>
      <c r="E524" s="52"/>
      <c r="F524" s="53"/>
      <c r="G524" s="53"/>
      <c r="H524" s="55"/>
      <c r="I524" s="50"/>
      <c r="J524" s="136"/>
    </row>
    <row r="525" spans="1:10" ht="15" customHeight="1" outlineLevel="2">
      <c r="A525" s="51"/>
      <c r="B525" s="132"/>
      <c r="C525" s="133"/>
      <c r="D525" s="82"/>
      <c r="E525" s="52"/>
      <c r="F525" s="53"/>
      <c r="G525" s="53"/>
      <c r="H525" s="55"/>
      <c r="I525" s="50"/>
      <c r="J525" s="136"/>
    </row>
    <row r="526" spans="1:10" ht="15" customHeight="1" outlineLevel="2">
      <c r="A526" s="51"/>
      <c r="B526" s="132"/>
      <c r="C526" s="133"/>
      <c r="D526" s="82"/>
      <c r="E526" s="52"/>
      <c r="F526" s="53"/>
      <c r="G526" s="53"/>
      <c r="H526" s="55"/>
      <c r="I526" s="50"/>
      <c r="J526" s="136"/>
    </row>
    <row r="527" spans="1:10" ht="15" customHeight="1" outlineLevel="2" collapsed="1">
      <c r="A527" s="51"/>
      <c r="B527" s="132"/>
      <c r="C527" s="133"/>
      <c r="D527" s="82"/>
      <c r="E527" s="52"/>
      <c r="F527" s="53"/>
      <c r="G527" s="53"/>
      <c r="H527" s="55"/>
      <c r="I527" s="50"/>
      <c r="J527" s="136"/>
    </row>
    <row r="528" spans="1:10" ht="15" customHeight="1" outlineLevel="2">
      <c r="A528" s="51"/>
      <c r="B528" s="132"/>
      <c r="C528" s="133"/>
      <c r="D528" s="82"/>
      <c r="E528" s="52"/>
      <c r="F528" s="53"/>
      <c r="G528" s="53"/>
      <c r="H528" s="55"/>
      <c r="I528" s="50"/>
      <c r="J528" s="136"/>
    </row>
    <row r="529" spans="1:10" ht="15" customHeight="1" outlineLevel="2">
      <c r="A529" s="51"/>
      <c r="B529" s="132"/>
      <c r="C529" s="133"/>
      <c r="D529" s="82"/>
      <c r="E529" s="52"/>
      <c r="F529" s="53"/>
      <c r="G529" s="53"/>
      <c r="H529" s="55"/>
      <c r="I529" s="50"/>
      <c r="J529" s="136"/>
    </row>
    <row r="530" spans="1:10" ht="15" customHeight="1" outlineLevel="2">
      <c r="A530" s="51"/>
      <c r="B530" s="132"/>
      <c r="C530" s="133"/>
      <c r="D530" s="82"/>
      <c r="E530" s="52"/>
      <c r="F530" s="53"/>
      <c r="G530" s="53"/>
      <c r="H530" s="55"/>
      <c r="I530" s="50"/>
      <c r="J530" s="136"/>
    </row>
    <row r="531" spans="1:10" ht="15" customHeight="1" outlineLevel="2">
      <c r="A531" s="51"/>
      <c r="B531" s="132"/>
      <c r="C531" s="133"/>
      <c r="D531" s="82"/>
      <c r="E531" s="52"/>
      <c r="F531" s="53"/>
      <c r="G531" s="53"/>
      <c r="H531" s="55"/>
      <c r="I531" s="50"/>
      <c r="J531" s="136"/>
    </row>
    <row r="532" spans="1:10" ht="15" customHeight="1" outlineLevel="1">
      <c r="A532" s="51"/>
      <c r="B532" s="132"/>
      <c r="C532" s="133"/>
      <c r="D532" s="82"/>
      <c r="E532" s="52"/>
      <c r="F532" s="53"/>
      <c r="G532" s="53"/>
      <c r="H532" s="55"/>
      <c r="I532" s="50"/>
      <c r="J532" s="136"/>
    </row>
    <row r="533" spans="1:10" ht="15" customHeight="1" outlineLevel="2">
      <c r="A533" s="51"/>
      <c r="B533" s="132"/>
      <c r="C533" s="133"/>
      <c r="D533" s="82"/>
      <c r="E533" s="52"/>
      <c r="F533" s="53"/>
      <c r="G533" s="53"/>
      <c r="H533" s="55"/>
      <c r="I533" s="50"/>
      <c r="J533" s="136"/>
    </row>
    <row r="534" spans="1:10" ht="15" customHeight="1" outlineLevel="2">
      <c r="A534" s="51"/>
      <c r="B534" s="132"/>
      <c r="C534" s="133"/>
      <c r="D534" s="82"/>
      <c r="E534" s="52"/>
      <c r="F534" s="53"/>
      <c r="G534" s="53"/>
      <c r="H534" s="55"/>
      <c r="I534" s="50"/>
      <c r="J534" s="136"/>
    </row>
    <row r="535" spans="1:10" ht="15" customHeight="1" outlineLevel="2">
      <c r="A535" s="51"/>
      <c r="B535" s="132"/>
      <c r="C535" s="133"/>
      <c r="D535" s="82"/>
      <c r="E535" s="52"/>
      <c r="F535" s="53"/>
      <c r="G535" s="53"/>
      <c r="H535" s="55"/>
      <c r="I535" s="50"/>
      <c r="J535" s="136"/>
    </row>
    <row r="536" spans="1:10" ht="15" customHeight="1" outlineLevel="2">
      <c r="A536" s="51"/>
      <c r="B536" s="132"/>
      <c r="C536" s="133"/>
      <c r="D536" s="82"/>
      <c r="E536" s="52"/>
      <c r="F536" s="53"/>
      <c r="G536" s="53"/>
      <c r="H536" s="55"/>
      <c r="I536" s="50"/>
      <c r="J536" s="136"/>
    </row>
    <row r="537" spans="1:10" ht="15" customHeight="1" outlineLevel="2">
      <c r="A537" s="51"/>
      <c r="B537" s="132"/>
      <c r="C537" s="133"/>
      <c r="D537" s="82"/>
      <c r="E537" s="52"/>
      <c r="F537" s="53"/>
      <c r="G537" s="53"/>
      <c r="H537" s="55"/>
      <c r="I537" s="50"/>
      <c r="J537" s="136"/>
    </row>
    <row r="538" spans="1:10" ht="15" customHeight="1" outlineLevel="2">
      <c r="A538" s="51"/>
      <c r="B538" s="132"/>
      <c r="C538" s="133"/>
      <c r="D538" s="82"/>
      <c r="E538" s="52"/>
      <c r="F538" s="53"/>
      <c r="G538" s="53"/>
      <c r="H538" s="55"/>
      <c r="I538" s="50"/>
      <c r="J538" s="136"/>
    </row>
    <row r="539" spans="1:10" ht="15" customHeight="1" outlineLevel="2">
      <c r="A539" s="51"/>
      <c r="B539" s="132"/>
      <c r="C539" s="133"/>
      <c r="D539" s="82"/>
      <c r="E539" s="52"/>
      <c r="F539" s="53"/>
      <c r="G539" s="53"/>
      <c r="H539" s="55"/>
      <c r="I539" s="50"/>
      <c r="J539" s="136"/>
    </row>
    <row r="540" spans="1:10" ht="15" customHeight="1" outlineLevel="2">
      <c r="A540" s="51"/>
      <c r="B540" s="132"/>
      <c r="C540" s="133"/>
      <c r="D540" s="82"/>
      <c r="E540" s="52"/>
      <c r="F540" s="53"/>
      <c r="G540" s="53"/>
      <c r="H540" s="55"/>
      <c r="I540" s="50"/>
      <c r="J540" s="136"/>
    </row>
    <row r="541" spans="1:10" ht="15" customHeight="1" outlineLevel="2">
      <c r="A541" s="51"/>
      <c r="B541" s="132"/>
      <c r="C541" s="133"/>
      <c r="D541" s="82"/>
      <c r="E541" s="52"/>
      <c r="F541" s="53"/>
      <c r="G541" s="53"/>
      <c r="H541" s="55"/>
      <c r="I541" s="50"/>
      <c r="J541" s="136"/>
    </row>
    <row r="542" spans="1:10" ht="15" customHeight="1" outlineLevel="2">
      <c r="A542" s="51"/>
      <c r="B542" s="132"/>
      <c r="C542" s="133"/>
      <c r="D542" s="82"/>
      <c r="E542" s="52"/>
      <c r="F542" s="53"/>
      <c r="G542" s="53"/>
      <c r="H542" s="55"/>
      <c r="I542" s="50"/>
      <c r="J542" s="136"/>
    </row>
    <row r="543" spans="1:10" ht="15" customHeight="1" outlineLevel="2">
      <c r="A543" s="51"/>
      <c r="B543" s="132"/>
      <c r="C543" s="133"/>
      <c r="D543" s="82"/>
      <c r="E543" s="52"/>
      <c r="F543" s="53"/>
      <c r="G543" s="53"/>
      <c r="H543" s="55"/>
      <c r="I543" s="50"/>
      <c r="J543" s="136"/>
    </row>
    <row r="544" spans="1:10" ht="15" customHeight="1" outlineLevel="2">
      <c r="A544" s="51"/>
      <c r="B544" s="132"/>
      <c r="C544" s="133"/>
      <c r="D544" s="82"/>
      <c r="E544" s="52"/>
      <c r="F544" s="53"/>
      <c r="G544" s="53"/>
      <c r="H544" s="55"/>
      <c r="I544" s="50"/>
      <c r="J544" s="136"/>
    </row>
    <row r="545" spans="1:10" ht="15" customHeight="1" outlineLevel="2">
      <c r="A545" s="51"/>
      <c r="B545" s="132"/>
      <c r="C545" s="133"/>
      <c r="D545" s="82"/>
      <c r="E545" s="52"/>
      <c r="F545" s="53"/>
      <c r="G545" s="53"/>
      <c r="H545" s="55"/>
      <c r="I545" s="50"/>
      <c r="J545" s="136"/>
    </row>
    <row r="546" spans="1:10" ht="15" customHeight="1" outlineLevel="2">
      <c r="A546" s="51"/>
      <c r="B546" s="132"/>
      <c r="C546" s="133"/>
      <c r="D546" s="82"/>
      <c r="E546" s="52"/>
      <c r="F546" s="53"/>
      <c r="G546" s="53"/>
      <c r="H546" s="55"/>
      <c r="I546" s="50"/>
      <c r="J546" s="136"/>
    </row>
    <row r="547" spans="1:10" ht="15" customHeight="1" outlineLevel="2">
      <c r="A547" s="51"/>
      <c r="B547" s="132"/>
      <c r="C547" s="133"/>
      <c r="D547" s="82"/>
      <c r="E547" s="52"/>
      <c r="F547" s="53"/>
      <c r="G547" s="53"/>
      <c r="H547" s="55"/>
      <c r="I547" s="50"/>
      <c r="J547" s="136"/>
    </row>
    <row r="548" spans="1:10" ht="15" customHeight="1" outlineLevel="2">
      <c r="A548" s="51"/>
      <c r="B548" s="132"/>
      <c r="C548" s="133"/>
      <c r="D548" s="82"/>
      <c r="E548" s="52"/>
      <c r="F548" s="53"/>
      <c r="G548" s="53"/>
      <c r="H548" s="55"/>
      <c r="I548" s="50"/>
      <c r="J548" s="136"/>
    </row>
    <row r="549" spans="1:10" ht="15" customHeight="1" outlineLevel="2">
      <c r="A549" s="51"/>
      <c r="B549" s="132"/>
      <c r="C549" s="133"/>
      <c r="D549" s="82"/>
      <c r="E549" s="52"/>
      <c r="F549" s="53"/>
      <c r="G549" s="53"/>
      <c r="H549" s="55"/>
      <c r="I549" s="50"/>
      <c r="J549" s="136"/>
    </row>
    <row r="550" spans="1:10" ht="15" customHeight="1" outlineLevel="2">
      <c r="A550" s="51"/>
      <c r="B550" s="132"/>
      <c r="C550" s="133"/>
      <c r="D550" s="82"/>
      <c r="E550" s="52"/>
      <c r="F550" s="53"/>
      <c r="G550" s="53"/>
      <c r="H550" s="55"/>
      <c r="I550" s="50"/>
      <c r="J550" s="136"/>
    </row>
    <row r="551" spans="1:10" ht="15" customHeight="1" outlineLevel="2">
      <c r="A551" s="51"/>
      <c r="B551" s="132"/>
      <c r="C551" s="133"/>
      <c r="D551" s="82"/>
      <c r="E551" s="52"/>
      <c r="F551" s="53"/>
      <c r="G551" s="53"/>
      <c r="H551" s="55"/>
      <c r="I551" s="50"/>
      <c r="J551" s="136"/>
    </row>
    <row r="552" spans="1:10" ht="15" customHeight="1" outlineLevel="2">
      <c r="A552" s="51"/>
      <c r="B552" s="132"/>
      <c r="C552" s="133"/>
      <c r="D552" s="82"/>
      <c r="E552" s="52"/>
      <c r="F552" s="53"/>
      <c r="G552" s="53"/>
      <c r="H552" s="55"/>
      <c r="I552" s="50"/>
      <c r="J552" s="136"/>
    </row>
    <row r="553" spans="1:10" ht="15" customHeight="1" outlineLevel="2">
      <c r="A553" s="51"/>
      <c r="B553" s="132"/>
      <c r="C553" s="133"/>
      <c r="D553" s="82"/>
      <c r="E553" s="52"/>
      <c r="F553" s="53"/>
      <c r="G553" s="53"/>
      <c r="H553" s="55"/>
      <c r="I553" s="50"/>
      <c r="J553" s="136"/>
    </row>
    <row r="554" spans="1:10" ht="15" customHeight="1" outlineLevel="2">
      <c r="A554" s="51"/>
      <c r="B554" s="132"/>
      <c r="C554" s="133"/>
      <c r="D554" s="82"/>
      <c r="E554" s="52"/>
      <c r="F554" s="53"/>
      <c r="G554" s="53"/>
      <c r="H554" s="55"/>
      <c r="I554" s="50"/>
      <c r="J554" s="136"/>
    </row>
    <row r="555" spans="1:10" ht="15" customHeight="1" outlineLevel="2">
      <c r="A555" s="51"/>
      <c r="B555" s="132"/>
      <c r="C555" s="133"/>
      <c r="D555" s="82"/>
      <c r="E555" s="52"/>
      <c r="F555" s="53"/>
      <c r="G555" s="53"/>
      <c r="H555" s="55"/>
      <c r="I555" s="50"/>
      <c r="J555" s="136"/>
    </row>
    <row r="556" spans="1:10" ht="15" customHeight="1" outlineLevel="2">
      <c r="A556" s="51"/>
      <c r="B556" s="132"/>
      <c r="C556" s="133"/>
      <c r="D556" s="82"/>
      <c r="E556" s="52"/>
      <c r="F556" s="53"/>
      <c r="G556" s="53"/>
      <c r="H556" s="55"/>
      <c r="I556" s="50"/>
      <c r="J556" s="136"/>
    </row>
    <row r="557" spans="1:10" ht="15" customHeight="1" outlineLevel="1">
      <c r="A557" s="51"/>
      <c r="B557" s="132"/>
      <c r="C557" s="133"/>
      <c r="D557" s="82"/>
      <c r="E557" s="52"/>
      <c r="F557" s="53"/>
      <c r="G557" s="53"/>
      <c r="H557" s="55"/>
      <c r="I557" s="50"/>
      <c r="J557" s="136"/>
    </row>
    <row r="558" spans="1:10" ht="15" customHeight="1" outlineLevel="2">
      <c r="A558" s="51"/>
      <c r="B558" s="132"/>
      <c r="C558" s="133"/>
      <c r="D558" s="82"/>
      <c r="E558" s="52"/>
      <c r="F558" s="53"/>
      <c r="G558" s="53"/>
      <c r="H558" s="55"/>
      <c r="I558" s="50"/>
      <c r="J558" s="136"/>
    </row>
    <row r="559" spans="1:10" ht="15" customHeight="1" outlineLevel="2">
      <c r="A559" s="51"/>
      <c r="B559" s="132"/>
      <c r="C559" s="133"/>
      <c r="D559" s="82"/>
      <c r="E559" s="52"/>
      <c r="F559" s="53"/>
      <c r="G559" s="53"/>
      <c r="H559" s="55"/>
      <c r="I559" s="50"/>
      <c r="J559" s="136"/>
    </row>
    <row r="560" spans="1:10" ht="15" customHeight="1" outlineLevel="2">
      <c r="A560" s="51"/>
      <c r="B560" s="132"/>
      <c r="C560" s="133"/>
      <c r="D560" s="82"/>
      <c r="E560" s="52"/>
      <c r="F560" s="53"/>
      <c r="G560" s="53"/>
      <c r="H560" s="55"/>
      <c r="I560" s="50"/>
      <c r="J560" s="136"/>
    </row>
    <row r="561" spans="1:10" ht="15" customHeight="1" outlineLevel="2">
      <c r="A561" s="51"/>
      <c r="B561" s="132"/>
      <c r="C561" s="133"/>
      <c r="D561" s="82"/>
      <c r="E561" s="52"/>
      <c r="F561" s="53"/>
      <c r="G561" s="53"/>
      <c r="H561" s="55"/>
      <c r="I561" s="50"/>
      <c r="J561" s="136"/>
    </row>
    <row r="562" spans="1:10" ht="15" customHeight="1" outlineLevel="2">
      <c r="A562" s="51"/>
      <c r="B562" s="132"/>
      <c r="C562" s="133"/>
      <c r="D562" s="82"/>
      <c r="E562" s="52"/>
      <c r="F562" s="53"/>
      <c r="G562" s="53"/>
      <c r="H562" s="55"/>
      <c r="I562" s="50"/>
      <c r="J562" s="136"/>
    </row>
    <row r="563" spans="1:10" ht="15" customHeight="1" outlineLevel="2">
      <c r="A563" s="51"/>
      <c r="B563" s="132"/>
      <c r="C563" s="133"/>
      <c r="D563" s="82"/>
      <c r="E563" s="52"/>
      <c r="F563" s="53"/>
      <c r="G563" s="53"/>
      <c r="H563" s="55"/>
      <c r="I563" s="50"/>
      <c r="J563" s="136"/>
    </row>
    <row r="564" spans="1:10" ht="15" customHeight="1" outlineLevel="2">
      <c r="A564" s="51"/>
      <c r="B564" s="132"/>
      <c r="C564" s="133"/>
      <c r="D564" s="82"/>
      <c r="E564" s="52"/>
      <c r="F564" s="53"/>
      <c r="G564" s="53"/>
      <c r="H564" s="55"/>
      <c r="I564" s="50"/>
      <c r="J564" s="136"/>
    </row>
    <row r="565" spans="1:10" ht="15" customHeight="1" outlineLevel="2">
      <c r="A565" s="51"/>
      <c r="B565" s="132"/>
      <c r="C565" s="133"/>
      <c r="D565" s="82"/>
      <c r="E565" s="52"/>
      <c r="F565" s="53"/>
      <c r="G565" s="53"/>
      <c r="H565" s="55"/>
      <c r="I565" s="50"/>
      <c r="J565" s="136"/>
    </row>
    <row r="566" spans="1:10" ht="15" customHeight="1" outlineLevel="2">
      <c r="A566" s="51"/>
      <c r="B566" s="132"/>
      <c r="C566" s="133"/>
      <c r="D566" s="82"/>
      <c r="E566" s="52"/>
      <c r="F566" s="53"/>
      <c r="G566" s="53"/>
      <c r="H566" s="55"/>
      <c r="I566" s="50"/>
      <c r="J566" s="136"/>
    </row>
    <row r="567" spans="1:10" ht="15" customHeight="1" outlineLevel="2">
      <c r="A567" s="51"/>
      <c r="B567" s="132"/>
      <c r="C567" s="133"/>
      <c r="D567" s="82"/>
      <c r="E567" s="52"/>
      <c r="F567" s="53"/>
      <c r="G567" s="53"/>
      <c r="H567" s="55"/>
      <c r="I567" s="50"/>
      <c r="J567" s="136"/>
    </row>
    <row r="568" spans="1:10" ht="15" customHeight="1" outlineLevel="2">
      <c r="A568" s="51"/>
      <c r="B568" s="132"/>
      <c r="C568" s="133"/>
      <c r="D568" s="82"/>
      <c r="E568" s="52"/>
      <c r="F568" s="53"/>
      <c r="G568" s="53"/>
      <c r="H568" s="55"/>
      <c r="I568" s="50"/>
      <c r="J568" s="136"/>
    </row>
    <row r="569" spans="1:10" ht="15" customHeight="1" outlineLevel="2">
      <c r="A569" s="51"/>
      <c r="B569" s="132"/>
      <c r="C569" s="133"/>
      <c r="D569" s="82"/>
      <c r="E569" s="52"/>
      <c r="F569" s="53"/>
      <c r="G569" s="53"/>
      <c r="H569" s="55"/>
      <c r="I569" s="50"/>
      <c r="J569" s="136"/>
    </row>
    <row r="570" spans="1:10" ht="15" customHeight="1" outlineLevel="2">
      <c r="A570" s="51"/>
      <c r="B570" s="132"/>
      <c r="C570" s="133"/>
      <c r="D570" s="82"/>
      <c r="E570" s="52"/>
      <c r="F570" s="53"/>
      <c r="G570" s="53"/>
      <c r="H570" s="55"/>
      <c r="I570" s="50"/>
      <c r="J570" s="136"/>
    </row>
    <row r="571" spans="1:10" ht="15" customHeight="1" outlineLevel="2">
      <c r="A571" s="51"/>
      <c r="B571" s="132"/>
      <c r="C571" s="133"/>
      <c r="D571" s="82"/>
      <c r="E571" s="52"/>
      <c r="F571" s="53"/>
      <c r="G571" s="53"/>
      <c r="H571" s="55"/>
      <c r="I571" s="50"/>
      <c r="J571" s="136"/>
    </row>
    <row r="572" spans="1:10" ht="15" customHeight="1" outlineLevel="2">
      <c r="A572" s="51"/>
      <c r="B572" s="132"/>
      <c r="C572" s="133"/>
      <c r="D572" s="82"/>
      <c r="E572" s="52"/>
      <c r="F572" s="53"/>
      <c r="G572" s="53"/>
      <c r="H572" s="55"/>
      <c r="I572" s="50"/>
      <c r="J572" s="136"/>
    </row>
    <row r="573" spans="1:10" ht="15" customHeight="1" outlineLevel="2">
      <c r="A573" s="51"/>
      <c r="B573" s="132"/>
      <c r="C573" s="133"/>
      <c r="D573" s="82"/>
      <c r="E573" s="52"/>
      <c r="F573" s="53"/>
      <c r="G573" s="53"/>
      <c r="H573" s="55"/>
      <c r="I573" s="50"/>
      <c r="J573" s="136"/>
    </row>
    <row r="574" spans="1:10" ht="15" customHeight="1" outlineLevel="2">
      <c r="A574" s="51"/>
      <c r="B574" s="132"/>
      <c r="C574" s="133"/>
      <c r="D574" s="82"/>
      <c r="E574" s="52"/>
      <c r="F574" s="53"/>
      <c r="G574" s="53"/>
      <c r="H574" s="55"/>
      <c r="I574" s="50"/>
      <c r="J574" s="136"/>
    </row>
    <row r="575" spans="1:10" ht="15" customHeight="1" outlineLevel="2">
      <c r="A575" s="51"/>
      <c r="B575" s="132"/>
      <c r="C575" s="133"/>
      <c r="D575" s="82"/>
      <c r="E575" s="52"/>
      <c r="F575" s="53"/>
      <c r="G575" s="53"/>
      <c r="H575" s="55"/>
      <c r="I575" s="50"/>
      <c r="J575" s="136"/>
    </row>
    <row r="576" spans="1:10" ht="15" customHeight="1" outlineLevel="2">
      <c r="A576" s="51"/>
      <c r="B576" s="132"/>
      <c r="C576" s="133"/>
      <c r="D576" s="82"/>
      <c r="E576" s="52"/>
      <c r="F576" s="53"/>
      <c r="G576" s="53"/>
      <c r="H576" s="55"/>
      <c r="I576" s="50"/>
      <c r="J576" s="136"/>
    </row>
    <row r="577" spans="1:10" ht="15" customHeight="1" outlineLevel="2" collapsed="1">
      <c r="A577" s="51"/>
      <c r="B577" s="132"/>
      <c r="C577" s="133"/>
      <c r="D577" s="82"/>
      <c r="E577" s="52"/>
      <c r="F577" s="53"/>
      <c r="G577" s="53"/>
      <c r="H577" s="55"/>
      <c r="I577" s="50"/>
      <c r="J577" s="136"/>
    </row>
    <row r="578" spans="1:10" ht="15" customHeight="1" outlineLevel="2">
      <c r="A578" s="51"/>
      <c r="B578" s="132"/>
      <c r="C578" s="133"/>
      <c r="D578" s="82"/>
      <c r="E578" s="52"/>
      <c r="F578" s="53"/>
      <c r="G578" s="53"/>
      <c r="H578" s="55"/>
      <c r="I578" s="50"/>
      <c r="J578" s="136"/>
    </row>
    <row r="579" spans="1:10" ht="15" customHeight="1" outlineLevel="2">
      <c r="A579" s="51"/>
      <c r="B579" s="132"/>
      <c r="C579" s="133"/>
      <c r="D579" s="82"/>
      <c r="E579" s="52"/>
      <c r="F579" s="53"/>
      <c r="G579" s="53"/>
      <c r="H579" s="55"/>
      <c r="I579" s="50"/>
      <c r="J579" s="136"/>
    </row>
    <row r="580" spans="1:10" ht="15" customHeight="1" outlineLevel="2">
      <c r="A580" s="51"/>
      <c r="B580" s="132"/>
      <c r="C580" s="133"/>
      <c r="D580" s="82"/>
      <c r="E580" s="52"/>
      <c r="F580" s="53"/>
      <c r="G580" s="53"/>
      <c r="H580" s="55"/>
      <c r="I580" s="50"/>
      <c r="J580" s="136"/>
    </row>
    <row r="581" spans="1:10" ht="15" customHeight="1" outlineLevel="2">
      <c r="A581" s="51"/>
      <c r="B581" s="132"/>
      <c r="C581" s="133"/>
      <c r="D581" s="82"/>
      <c r="E581" s="52"/>
      <c r="F581" s="53"/>
      <c r="G581" s="53"/>
      <c r="H581" s="55"/>
      <c r="I581" s="50"/>
      <c r="J581" s="136"/>
    </row>
    <row r="582" spans="1:10" ht="15" customHeight="1" outlineLevel="1">
      <c r="A582" s="51"/>
      <c r="B582" s="132"/>
      <c r="C582" s="133"/>
      <c r="D582" s="82"/>
      <c r="E582" s="52"/>
      <c r="F582" s="53"/>
      <c r="G582" s="53"/>
      <c r="H582" s="55"/>
      <c r="I582" s="50"/>
      <c r="J582" s="136"/>
    </row>
    <row r="583" spans="1:10" ht="15" customHeight="1" outlineLevel="2">
      <c r="A583" s="51"/>
      <c r="B583" s="132"/>
      <c r="C583" s="133"/>
      <c r="D583" s="82"/>
      <c r="E583" s="52"/>
      <c r="F583" s="53"/>
      <c r="G583" s="53"/>
      <c r="H583" s="55"/>
      <c r="I583" s="50"/>
      <c r="J583" s="136"/>
    </row>
    <row r="584" spans="1:10" ht="15" customHeight="1" outlineLevel="2">
      <c r="A584" s="51"/>
      <c r="B584" s="132"/>
      <c r="C584" s="133"/>
      <c r="D584" s="82"/>
      <c r="E584" s="52"/>
      <c r="F584" s="53"/>
      <c r="G584" s="53"/>
      <c r="H584" s="55"/>
      <c r="I584" s="50"/>
      <c r="J584" s="136"/>
    </row>
    <row r="585" spans="1:10" ht="15" customHeight="1" outlineLevel="2">
      <c r="A585" s="51"/>
      <c r="B585" s="132"/>
      <c r="C585" s="133"/>
      <c r="D585" s="82"/>
      <c r="E585" s="52"/>
      <c r="F585" s="53"/>
      <c r="G585" s="53"/>
      <c r="H585" s="55"/>
      <c r="I585" s="50"/>
      <c r="J585" s="136"/>
    </row>
    <row r="586" spans="1:10" ht="15" customHeight="1" outlineLevel="2">
      <c r="A586" s="51"/>
      <c r="B586" s="132"/>
      <c r="C586" s="133"/>
      <c r="D586" s="82"/>
      <c r="E586" s="52"/>
      <c r="F586" s="53"/>
      <c r="G586" s="53"/>
      <c r="H586" s="55"/>
      <c r="I586" s="50"/>
      <c r="J586" s="136"/>
    </row>
    <row r="587" spans="1:10" ht="15" customHeight="1" outlineLevel="2">
      <c r="A587" s="51"/>
      <c r="B587" s="132"/>
      <c r="C587" s="133"/>
      <c r="D587" s="82"/>
      <c r="E587" s="52"/>
      <c r="F587" s="53"/>
      <c r="G587" s="53"/>
      <c r="H587" s="55"/>
      <c r="I587" s="50"/>
      <c r="J587" s="136"/>
    </row>
    <row r="588" spans="1:10" ht="15" customHeight="1" outlineLevel="2">
      <c r="A588" s="51"/>
      <c r="B588" s="132"/>
      <c r="C588" s="133"/>
      <c r="D588" s="82"/>
      <c r="E588" s="52"/>
      <c r="F588" s="53"/>
      <c r="G588" s="53"/>
      <c r="H588" s="55"/>
      <c r="I588" s="50"/>
      <c r="J588" s="136"/>
    </row>
    <row r="589" spans="1:10" ht="15" customHeight="1" outlineLevel="2">
      <c r="A589" s="51"/>
      <c r="B589" s="132"/>
      <c r="C589" s="133"/>
      <c r="D589" s="82"/>
      <c r="E589" s="52"/>
      <c r="F589" s="53"/>
      <c r="G589" s="53"/>
      <c r="H589" s="55"/>
      <c r="I589" s="50"/>
      <c r="J589" s="136"/>
    </row>
    <row r="590" spans="1:10" ht="15" customHeight="1" outlineLevel="2">
      <c r="A590" s="51"/>
      <c r="B590" s="132"/>
      <c r="C590" s="133"/>
      <c r="D590" s="82"/>
      <c r="E590" s="52"/>
      <c r="F590" s="53"/>
      <c r="G590" s="53"/>
      <c r="H590" s="55"/>
      <c r="I590" s="50"/>
      <c r="J590" s="136"/>
    </row>
    <row r="591" spans="1:10" ht="15" customHeight="1" outlineLevel="2">
      <c r="A591" s="51"/>
      <c r="B591" s="132"/>
      <c r="C591" s="133"/>
      <c r="D591" s="82"/>
      <c r="E591" s="52"/>
      <c r="F591" s="53"/>
      <c r="G591" s="53"/>
      <c r="H591" s="55"/>
      <c r="I591" s="50"/>
      <c r="J591" s="136"/>
    </row>
    <row r="592" spans="1:10" ht="15" customHeight="1" outlineLevel="2">
      <c r="A592" s="51"/>
      <c r="B592" s="132"/>
      <c r="C592" s="133"/>
      <c r="D592" s="82"/>
      <c r="E592" s="52"/>
      <c r="F592" s="53"/>
      <c r="G592" s="53"/>
      <c r="H592" s="55"/>
      <c r="I592" s="50"/>
      <c r="J592" s="136"/>
    </row>
    <row r="593" spans="1:10" ht="15" customHeight="1" outlineLevel="2">
      <c r="A593" s="51"/>
      <c r="B593" s="132"/>
      <c r="C593" s="133"/>
      <c r="D593" s="82"/>
      <c r="E593" s="52"/>
      <c r="F593" s="53"/>
      <c r="G593" s="53"/>
      <c r="H593" s="55"/>
      <c r="I593" s="50"/>
      <c r="J593" s="136"/>
    </row>
    <row r="594" spans="1:10" ht="15" customHeight="1" outlineLevel="2">
      <c r="A594" s="51"/>
      <c r="B594" s="132"/>
      <c r="C594" s="133"/>
      <c r="D594" s="82"/>
      <c r="E594" s="52"/>
      <c r="F594" s="53"/>
      <c r="G594" s="53"/>
      <c r="H594" s="55"/>
      <c r="I594" s="50"/>
      <c r="J594" s="136"/>
    </row>
    <row r="595" spans="1:10" ht="15" customHeight="1" outlineLevel="2">
      <c r="A595" s="51"/>
      <c r="B595" s="132"/>
      <c r="C595" s="133"/>
      <c r="D595" s="82"/>
      <c r="E595" s="52"/>
      <c r="F595" s="53"/>
      <c r="G595" s="53"/>
      <c r="H595" s="55"/>
      <c r="I595" s="50"/>
      <c r="J595" s="136"/>
    </row>
    <row r="596" spans="1:10" ht="15" customHeight="1" outlineLevel="2">
      <c r="A596" s="51"/>
      <c r="B596" s="132"/>
      <c r="C596" s="133"/>
      <c r="D596" s="82"/>
      <c r="E596" s="52"/>
      <c r="F596" s="53"/>
      <c r="G596" s="53"/>
      <c r="H596" s="55"/>
      <c r="I596" s="50"/>
      <c r="J596" s="136"/>
    </row>
    <row r="597" spans="1:10" ht="15" customHeight="1" outlineLevel="2" collapsed="1">
      <c r="A597" s="51"/>
      <c r="B597" s="132"/>
      <c r="C597" s="133"/>
      <c r="D597" s="82"/>
      <c r="E597" s="52"/>
      <c r="F597" s="53"/>
      <c r="G597" s="53"/>
      <c r="H597" s="55"/>
      <c r="I597" s="50"/>
      <c r="J597" s="136"/>
    </row>
    <row r="598" spans="1:10" ht="15" customHeight="1" outlineLevel="2">
      <c r="A598" s="51"/>
      <c r="B598" s="132"/>
      <c r="C598" s="133"/>
      <c r="D598" s="82"/>
      <c r="E598" s="52"/>
      <c r="F598" s="53"/>
      <c r="G598" s="53"/>
      <c r="H598" s="55"/>
      <c r="I598" s="50"/>
      <c r="J598" s="136"/>
    </row>
    <row r="599" spans="1:10" ht="15" customHeight="1" outlineLevel="2">
      <c r="A599" s="51"/>
      <c r="B599" s="132"/>
      <c r="C599" s="133"/>
      <c r="D599" s="82"/>
      <c r="E599" s="52"/>
      <c r="F599" s="53"/>
      <c r="G599" s="53"/>
      <c r="H599" s="55"/>
      <c r="I599" s="50"/>
      <c r="J599" s="136"/>
    </row>
    <row r="600" spans="1:10" ht="15" customHeight="1" outlineLevel="2">
      <c r="A600" s="51"/>
      <c r="B600" s="132"/>
      <c r="C600" s="133"/>
      <c r="D600" s="82"/>
      <c r="E600" s="52"/>
      <c r="F600" s="53"/>
      <c r="G600" s="53"/>
      <c r="H600" s="55"/>
      <c r="I600" s="50"/>
      <c r="J600" s="136"/>
    </row>
    <row r="601" spans="1:10" ht="15" customHeight="1" outlineLevel="2">
      <c r="A601" s="51"/>
      <c r="B601" s="132"/>
      <c r="C601" s="133"/>
      <c r="D601" s="82"/>
      <c r="E601" s="52"/>
      <c r="F601" s="53"/>
      <c r="G601" s="53"/>
      <c r="H601" s="55"/>
      <c r="I601" s="50"/>
      <c r="J601" s="136"/>
    </row>
    <row r="602" spans="1:10" ht="15" customHeight="1" outlineLevel="2">
      <c r="A602" s="51"/>
      <c r="B602" s="132"/>
      <c r="C602" s="133"/>
      <c r="D602" s="82"/>
      <c r="E602" s="52"/>
      <c r="F602" s="53"/>
      <c r="G602" s="53"/>
      <c r="H602" s="55"/>
      <c r="I602" s="50"/>
      <c r="J602" s="136"/>
    </row>
    <row r="603" spans="1:10" ht="15" customHeight="1" outlineLevel="2">
      <c r="A603" s="51"/>
      <c r="B603" s="132"/>
      <c r="C603" s="133"/>
      <c r="D603" s="82"/>
      <c r="E603" s="52"/>
      <c r="F603" s="53"/>
      <c r="G603" s="53"/>
      <c r="H603" s="55"/>
      <c r="I603" s="50"/>
      <c r="J603" s="136"/>
    </row>
    <row r="604" spans="1:10" ht="15" customHeight="1" outlineLevel="2">
      <c r="A604" s="51"/>
      <c r="B604" s="132"/>
      <c r="C604" s="133"/>
      <c r="D604" s="82"/>
      <c r="E604" s="52"/>
      <c r="F604" s="53"/>
      <c r="G604" s="53"/>
      <c r="H604" s="55"/>
      <c r="I604" s="50"/>
      <c r="J604" s="136"/>
    </row>
    <row r="605" spans="1:10" ht="15" customHeight="1" outlineLevel="2">
      <c r="A605" s="51"/>
      <c r="B605" s="132"/>
      <c r="C605" s="133"/>
      <c r="D605" s="82"/>
      <c r="E605" s="52"/>
      <c r="F605" s="53"/>
      <c r="G605" s="53"/>
      <c r="H605" s="55"/>
      <c r="I605" s="50"/>
      <c r="J605" s="136"/>
    </row>
    <row r="606" spans="1:10" ht="15" customHeight="1" outlineLevel="2">
      <c r="A606" s="51"/>
      <c r="B606" s="132"/>
      <c r="C606" s="133"/>
      <c r="D606" s="82"/>
      <c r="E606" s="52"/>
      <c r="F606" s="53"/>
      <c r="G606" s="53"/>
      <c r="H606" s="55"/>
      <c r="I606" s="50"/>
      <c r="J606" s="136"/>
    </row>
    <row r="607" spans="1:10" ht="15" customHeight="1" outlineLevel="1">
      <c r="A607" s="51"/>
      <c r="B607" s="132"/>
      <c r="C607" s="133"/>
      <c r="D607" s="82"/>
      <c r="E607" s="52"/>
      <c r="F607" s="53"/>
      <c r="G607" s="53"/>
      <c r="H607" s="55"/>
      <c r="I607" s="50"/>
      <c r="J607" s="136"/>
    </row>
    <row r="608" spans="1:10" ht="15" customHeight="1" outlineLevel="2">
      <c r="A608" s="51"/>
      <c r="B608" s="132"/>
      <c r="C608" s="133"/>
      <c r="D608" s="82"/>
      <c r="E608" s="52"/>
      <c r="F608" s="53"/>
      <c r="G608" s="53"/>
      <c r="H608" s="55"/>
      <c r="I608" s="50"/>
      <c r="J608" s="136"/>
    </row>
    <row r="609" spans="1:10" ht="15" customHeight="1" outlineLevel="2">
      <c r="A609" s="51"/>
      <c r="B609" s="132"/>
      <c r="C609" s="133"/>
      <c r="D609" s="82"/>
      <c r="E609" s="52"/>
      <c r="F609" s="53"/>
      <c r="G609" s="53"/>
      <c r="H609" s="55"/>
      <c r="I609" s="50"/>
      <c r="J609" s="136"/>
    </row>
    <row r="610" spans="1:10" ht="15" customHeight="1" outlineLevel="2">
      <c r="A610" s="51"/>
      <c r="B610" s="132"/>
      <c r="C610" s="133"/>
      <c r="D610" s="82"/>
      <c r="E610" s="52"/>
      <c r="F610" s="53"/>
      <c r="G610" s="53"/>
      <c r="H610" s="55"/>
      <c r="I610" s="50"/>
      <c r="J610" s="136"/>
    </row>
    <row r="611" spans="1:10" ht="15" customHeight="1" outlineLevel="2">
      <c r="A611" s="51"/>
      <c r="B611" s="132"/>
      <c r="C611" s="133"/>
      <c r="D611" s="82"/>
      <c r="E611" s="52"/>
      <c r="F611" s="53"/>
      <c r="G611" s="53"/>
      <c r="H611" s="55"/>
      <c r="I611" s="50"/>
      <c r="J611" s="136"/>
    </row>
    <row r="612" spans="1:10" ht="15" customHeight="1" outlineLevel="2">
      <c r="A612" s="51"/>
      <c r="B612" s="132"/>
      <c r="C612" s="133"/>
      <c r="D612" s="82"/>
      <c r="E612" s="52"/>
      <c r="F612" s="53"/>
      <c r="G612" s="53"/>
      <c r="H612" s="55"/>
      <c r="I612" s="50"/>
      <c r="J612" s="136"/>
    </row>
    <row r="613" spans="1:10" ht="15" customHeight="1" outlineLevel="2">
      <c r="A613" s="51"/>
      <c r="B613" s="132"/>
      <c r="C613" s="133"/>
      <c r="D613" s="82"/>
      <c r="E613" s="52"/>
      <c r="F613" s="53"/>
      <c r="G613" s="53"/>
      <c r="H613" s="55"/>
      <c r="I613" s="50"/>
      <c r="J613" s="136"/>
    </row>
    <row r="614" spans="1:10" ht="15" customHeight="1" outlineLevel="2">
      <c r="A614" s="51"/>
      <c r="B614" s="132"/>
      <c r="C614" s="133"/>
      <c r="D614" s="82"/>
      <c r="E614" s="52"/>
      <c r="F614" s="53"/>
      <c r="G614" s="53"/>
      <c r="H614" s="55"/>
      <c r="I614" s="50"/>
      <c r="J614" s="136"/>
    </row>
    <row r="615" spans="1:10" ht="15" customHeight="1" outlineLevel="2">
      <c r="A615" s="51"/>
      <c r="B615" s="132"/>
      <c r="C615" s="133"/>
      <c r="D615" s="82"/>
      <c r="E615" s="52"/>
      <c r="F615" s="53"/>
      <c r="G615" s="53"/>
      <c r="H615" s="55"/>
      <c r="I615" s="50"/>
      <c r="J615" s="136"/>
    </row>
    <row r="616" spans="1:10" ht="15" customHeight="1" outlineLevel="2">
      <c r="A616" s="51"/>
      <c r="B616" s="132"/>
      <c r="C616" s="133"/>
      <c r="D616" s="82"/>
      <c r="E616" s="52"/>
      <c r="F616" s="53"/>
      <c r="G616" s="53"/>
      <c r="H616" s="55"/>
      <c r="I616" s="50"/>
      <c r="J616" s="136"/>
    </row>
    <row r="617" spans="1:10" ht="15" customHeight="1" outlineLevel="2" collapsed="1">
      <c r="A617" s="51"/>
      <c r="B617" s="132"/>
      <c r="C617" s="133"/>
      <c r="D617" s="82"/>
      <c r="E617" s="52"/>
      <c r="F617" s="53"/>
      <c r="G617" s="53"/>
      <c r="H617" s="55"/>
      <c r="I617" s="50"/>
      <c r="J617" s="136"/>
    </row>
    <row r="618" spans="1:10" ht="15" customHeight="1" outlineLevel="2">
      <c r="A618" s="51"/>
      <c r="B618" s="132"/>
      <c r="C618" s="133"/>
      <c r="D618" s="82"/>
      <c r="E618" s="52"/>
      <c r="F618" s="53"/>
      <c r="G618" s="53"/>
      <c r="H618" s="55"/>
      <c r="I618" s="50"/>
      <c r="J618" s="136"/>
    </row>
    <row r="619" spans="1:10" ht="15" customHeight="1" outlineLevel="2">
      <c r="A619" s="51"/>
      <c r="B619" s="132"/>
      <c r="C619" s="133"/>
      <c r="D619" s="82"/>
      <c r="E619" s="52"/>
      <c r="F619" s="53"/>
      <c r="G619" s="53"/>
      <c r="H619" s="55"/>
      <c r="I619" s="50"/>
      <c r="J619" s="136"/>
    </row>
    <row r="620" spans="1:10" ht="15" customHeight="1" outlineLevel="2">
      <c r="A620" s="51"/>
      <c r="B620" s="132"/>
      <c r="C620" s="133"/>
      <c r="D620" s="82"/>
      <c r="E620" s="52"/>
      <c r="F620" s="53"/>
      <c r="G620" s="53"/>
      <c r="H620" s="55"/>
      <c r="I620" s="50"/>
      <c r="J620" s="136"/>
    </row>
    <row r="621" spans="1:10" ht="15" customHeight="1" outlineLevel="2">
      <c r="A621" s="51"/>
      <c r="B621" s="132"/>
      <c r="C621" s="133"/>
      <c r="D621" s="82"/>
      <c r="E621" s="52"/>
      <c r="F621" s="53"/>
      <c r="G621" s="53"/>
      <c r="H621" s="55"/>
      <c r="I621" s="50"/>
      <c r="J621" s="136"/>
    </row>
    <row r="622" spans="1:10" ht="15" customHeight="1" outlineLevel="2">
      <c r="A622" s="51"/>
      <c r="B622" s="132"/>
      <c r="C622" s="133"/>
      <c r="D622" s="82"/>
      <c r="E622" s="52"/>
      <c r="F622" s="53"/>
      <c r="G622" s="53"/>
      <c r="H622" s="55"/>
      <c r="I622" s="50"/>
      <c r="J622" s="136"/>
    </row>
    <row r="623" spans="1:10" ht="15" customHeight="1" outlineLevel="2">
      <c r="A623" s="51"/>
      <c r="B623" s="132"/>
      <c r="C623" s="133"/>
      <c r="D623" s="82"/>
      <c r="E623" s="52"/>
      <c r="F623" s="53"/>
      <c r="G623" s="53"/>
      <c r="H623" s="55"/>
      <c r="I623" s="50"/>
      <c r="J623" s="136"/>
    </row>
    <row r="624" spans="1:10" ht="15" customHeight="1" outlineLevel="2">
      <c r="A624" s="51"/>
      <c r="B624" s="132"/>
      <c r="C624" s="133"/>
      <c r="D624" s="82"/>
      <c r="E624" s="52"/>
      <c r="F624" s="53"/>
      <c r="G624" s="53"/>
      <c r="H624" s="55"/>
      <c r="I624" s="50"/>
      <c r="J624" s="136"/>
    </row>
    <row r="625" spans="1:10" ht="15" customHeight="1" outlineLevel="2">
      <c r="A625" s="51"/>
      <c r="B625" s="132"/>
      <c r="C625" s="133"/>
      <c r="D625" s="82"/>
      <c r="E625" s="52"/>
      <c r="F625" s="53"/>
      <c r="G625" s="53"/>
      <c r="H625" s="55"/>
      <c r="I625" s="50"/>
      <c r="J625" s="136"/>
    </row>
    <row r="626" spans="1:10" ht="15" customHeight="1" outlineLevel="2">
      <c r="A626" s="51"/>
      <c r="B626" s="132"/>
      <c r="C626" s="133"/>
      <c r="D626" s="82"/>
      <c r="E626" s="52"/>
      <c r="F626" s="53"/>
      <c r="G626" s="53"/>
      <c r="H626" s="55"/>
      <c r="I626" s="50"/>
      <c r="J626" s="136"/>
    </row>
    <row r="627" spans="1:10" ht="15" customHeight="1" outlineLevel="2" collapsed="1">
      <c r="A627" s="51"/>
      <c r="B627" s="132"/>
      <c r="C627" s="133"/>
      <c r="D627" s="82"/>
      <c r="E627" s="52"/>
      <c r="F627" s="53"/>
      <c r="G627" s="53"/>
      <c r="H627" s="55"/>
      <c r="I627" s="50"/>
      <c r="J627" s="136"/>
    </row>
    <row r="628" spans="1:10" ht="15" customHeight="1" outlineLevel="2">
      <c r="A628" s="51"/>
      <c r="B628" s="132"/>
      <c r="C628" s="133"/>
      <c r="D628" s="82"/>
      <c r="E628" s="52"/>
      <c r="F628" s="53"/>
      <c r="G628" s="53"/>
      <c r="H628" s="55"/>
      <c r="I628" s="50"/>
      <c r="J628" s="136"/>
    </row>
    <row r="629" spans="1:10" ht="15" customHeight="1" outlineLevel="2" collapsed="1">
      <c r="A629" s="51"/>
      <c r="B629" s="132"/>
      <c r="C629" s="133"/>
      <c r="D629" s="82"/>
      <c r="E629" s="52"/>
      <c r="F629" s="53"/>
      <c r="G629" s="53"/>
      <c r="H629" s="55"/>
      <c r="I629" s="50"/>
      <c r="J629" s="136"/>
    </row>
    <row r="630" spans="1:10" ht="15" customHeight="1" outlineLevel="2">
      <c r="A630" s="51"/>
      <c r="B630" s="132"/>
      <c r="C630" s="133"/>
      <c r="D630" s="82"/>
      <c r="E630" s="52"/>
      <c r="F630" s="53"/>
      <c r="G630" s="53"/>
      <c r="H630" s="55"/>
      <c r="I630" s="50"/>
      <c r="J630" s="136"/>
    </row>
    <row r="631" spans="1:10" ht="15" customHeight="1" outlineLevel="2">
      <c r="A631" s="51"/>
      <c r="B631" s="132"/>
      <c r="C631" s="133"/>
      <c r="D631" s="82"/>
      <c r="E631" s="52"/>
      <c r="F631" s="53"/>
      <c r="G631" s="53"/>
      <c r="H631" s="55"/>
      <c r="I631" s="50"/>
      <c r="J631" s="136"/>
    </row>
    <row r="632" spans="1:10" ht="15" customHeight="1" outlineLevel="1">
      <c r="A632" s="51"/>
      <c r="B632" s="132"/>
      <c r="C632" s="133"/>
      <c r="D632" s="82"/>
      <c r="E632" s="52"/>
      <c r="F632" s="53"/>
      <c r="G632" s="53"/>
      <c r="H632" s="55"/>
      <c r="I632" s="50"/>
      <c r="J632" s="136"/>
    </row>
    <row r="633" spans="1:10" ht="15" customHeight="1" outlineLevel="2">
      <c r="A633" s="51"/>
      <c r="B633" s="132"/>
      <c r="C633" s="133"/>
      <c r="D633" s="82"/>
      <c r="E633" s="52"/>
      <c r="F633" s="53"/>
      <c r="G633" s="53"/>
      <c r="H633" s="55"/>
      <c r="I633" s="50"/>
      <c r="J633" s="136"/>
    </row>
    <row r="634" spans="1:10" ht="15" customHeight="1" outlineLevel="2">
      <c r="A634" s="51"/>
      <c r="B634" s="132"/>
      <c r="C634" s="133"/>
      <c r="D634" s="82"/>
      <c r="E634" s="52"/>
      <c r="F634" s="53"/>
      <c r="G634" s="53"/>
      <c r="H634" s="55"/>
      <c r="I634" s="50"/>
      <c r="J634" s="136"/>
    </row>
    <row r="635" spans="1:10" ht="15" customHeight="1" outlineLevel="2">
      <c r="A635" s="51"/>
      <c r="B635" s="132"/>
      <c r="C635" s="133"/>
      <c r="D635" s="82"/>
      <c r="E635" s="52"/>
      <c r="F635" s="53"/>
      <c r="G635" s="53"/>
      <c r="H635" s="55"/>
      <c r="I635" s="50"/>
      <c r="J635" s="136"/>
    </row>
    <row r="636" spans="1:10" ht="15" customHeight="1" outlineLevel="2">
      <c r="A636" s="51"/>
      <c r="B636" s="132"/>
      <c r="C636" s="133"/>
      <c r="D636" s="82"/>
      <c r="E636" s="52"/>
      <c r="F636" s="53"/>
      <c r="G636" s="53"/>
      <c r="H636" s="55"/>
      <c r="I636" s="50"/>
      <c r="J636" s="136"/>
    </row>
    <row r="637" spans="1:10" ht="15" customHeight="1" outlineLevel="2">
      <c r="A637" s="51"/>
      <c r="B637" s="132"/>
      <c r="C637" s="133"/>
      <c r="D637" s="82"/>
      <c r="E637" s="52"/>
      <c r="F637" s="53"/>
      <c r="G637" s="53"/>
      <c r="H637" s="55"/>
      <c r="I637" s="50"/>
      <c r="J637" s="136"/>
    </row>
    <row r="638" spans="1:10" ht="15" customHeight="1" outlineLevel="2">
      <c r="A638" s="51"/>
      <c r="B638" s="132"/>
      <c r="C638" s="133"/>
      <c r="D638" s="82"/>
      <c r="E638" s="52"/>
      <c r="F638" s="53"/>
      <c r="G638" s="53"/>
      <c r="H638" s="55"/>
      <c r="I638" s="50"/>
      <c r="J638" s="136"/>
    </row>
    <row r="639" spans="1:10" ht="15" customHeight="1" outlineLevel="2">
      <c r="A639" s="51"/>
      <c r="B639" s="132"/>
      <c r="C639" s="133"/>
      <c r="D639" s="82"/>
      <c r="E639" s="52"/>
      <c r="F639" s="53"/>
      <c r="G639" s="53"/>
      <c r="H639" s="55"/>
      <c r="I639" s="50"/>
      <c r="J639" s="136"/>
    </row>
    <row r="640" spans="1:10" ht="15" customHeight="1" outlineLevel="2">
      <c r="A640" s="51"/>
      <c r="B640" s="132"/>
      <c r="C640" s="133"/>
      <c r="D640" s="82"/>
      <c r="E640" s="52"/>
      <c r="F640" s="53"/>
      <c r="G640" s="53"/>
      <c r="H640" s="55"/>
      <c r="I640" s="50"/>
      <c r="J640" s="136"/>
    </row>
    <row r="641" spans="1:10" ht="15" customHeight="1" outlineLevel="2">
      <c r="A641" s="51"/>
      <c r="B641" s="132"/>
      <c r="C641" s="133"/>
      <c r="D641" s="82"/>
      <c r="E641" s="52"/>
      <c r="F641" s="53"/>
      <c r="G641" s="53"/>
      <c r="H641" s="55"/>
      <c r="I641" s="50"/>
      <c r="J641" s="136"/>
    </row>
    <row r="642" spans="1:10" ht="15" customHeight="1" outlineLevel="2">
      <c r="A642" s="51"/>
      <c r="B642" s="132"/>
      <c r="C642" s="133"/>
      <c r="D642" s="82"/>
      <c r="E642" s="52"/>
      <c r="F642" s="53"/>
      <c r="G642" s="53"/>
      <c r="H642" s="55"/>
      <c r="I642" s="50"/>
      <c r="J642" s="136"/>
    </row>
    <row r="643" spans="1:10" ht="15" customHeight="1" outlineLevel="2">
      <c r="A643" s="51"/>
      <c r="B643" s="132"/>
      <c r="C643" s="133"/>
      <c r="D643" s="82"/>
      <c r="E643" s="52"/>
      <c r="F643" s="53"/>
      <c r="G643" s="53"/>
      <c r="H643" s="55"/>
      <c r="I643" s="50"/>
      <c r="J643" s="136"/>
    </row>
    <row r="644" spans="1:10" ht="15" customHeight="1" outlineLevel="2">
      <c r="A644" s="51"/>
      <c r="B644" s="132"/>
      <c r="C644" s="133"/>
      <c r="D644" s="82"/>
      <c r="E644" s="52"/>
      <c r="F644" s="53"/>
      <c r="G644" s="53"/>
      <c r="H644" s="55"/>
      <c r="I644" s="50"/>
      <c r="J644" s="136"/>
    </row>
    <row r="645" spans="1:10" ht="15" customHeight="1" outlineLevel="2">
      <c r="A645" s="51"/>
      <c r="B645" s="132"/>
      <c r="C645" s="133"/>
      <c r="D645" s="82"/>
      <c r="E645" s="52"/>
      <c r="F645" s="53"/>
      <c r="G645" s="53"/>
      <c r="H645" s="55"/>
      <c r="I645" s="50"/>
      <c r="J645" s="136"/>
    </row>
    <row r="646" spans="1:10" ht="15" customHeight="1" outlineLevel="2">
      <c r="A646" s="51"/>
      <c r="B646" s="132"/>
      <c r="C646" s="133"/>
      <c r="D646" s="82"/>
      <c r="E646" s="52"/>
      <c r="F646" s="53"/>
      <c r="G646" s="53"/>
      <c r="H646" s="55"/>
      <c r="I646" s="50"/>
      <c r="J646" s="136"/>
    </row>
    <row r="647" spans="1:10" ht="15" customHeight="1" outlineLevel="2">
      <c r="A647" s="51"/>
      <c r="B647" s="132"/>
      <c r="C647" s="133"/>
      <c r="D647" s="82"/>
      <c r="E647" s="52"/>
      <c r="F647" s="53"/>
      <c r="G647" s="53"/>
      <c r="H647" s="55"/>
      <c r="I647" s="50"/>
      <c r="J647" s="136"/>
    </row>
    <row r="648" spans="1:10" ht="15" customHeight="1" outlineLevel="2">
      <c r="A648" s="51"/>
      <c r="B648" s="132"/>
      <c r="C648" s="133"/>
      <c r="D648" s="82"/>
      <c r="E648" s="52"/>
      <c r="F648" s="53"/>
      <c r="G648" s="53"/>
      <c r="H648" s="55"/>
      <c r="I648" s="50"/>
      <c r="J648" s="136"/>
    </row>
    <row r="649" spans="1:10" ht="15" customHeight="1" outlineLevel="2" collapsed="1">
      <c r="A649" s="51"/>
      <c r="B649" s="132"/>
      <c r="C649" s="133"/>
      <c r="D649" s="82"/>
      <c r="E649" s="52"/>
      <c r="F649" s="53"/>
      <c r="G649" s="53"/>
      <c r="H649" s="55"/>
      <c r="I649" s="50"/>
      <c r="J649" s="136"/>
    </row>
    <row r="650" spans="1:10" ht="15" customHeight="1" outlineLevel="2">
      <c r="A650" s="51"/>
      <c r="B650" s="132"/>
      <c r="C650" s="133"/>
      <c r="D650" s="82"/>
      <c r="E650" s="52"/>
      <c r="F650" s="53"/>
      <c r="G650" s="53"/>
      <c r="H650" s="55"/>
      <c r="I650" s="50"/>
      <c r="J650" s="136"/>
    </row>
    <row r="651" spans="1:10" ht="15" customHeight="1" outlineLevel="2">
      <c r="A651" s="51"/>
      <c r="B651" s="132"/>
      <c r="C651" s="133"/>
      <c r="D651" s="82"/>
      <c r="E651" s="52"/>
      <c r="F651" s="53"/>
      <c r="G651" s="53"/>
      <c r="H651" s="55"/>
      <c r="I651" s="50"/>
      <c r="J651" s="136"/>
    </row>
    <row r="652" spans="1:10" ht="15" customHeight="1" outlineLevel="2">
      <c r="A652" s="51"/>
      <c r="B652" s="132"/>
      <c r="C652" s="133"/>
      <c r="D652" s="82"/>
      <c r="E652" s="52"/>
      <c r="F652" s="53"/>
      <c r="G652" s="53"/>
      <c r="H652" s="55"/>
      <c r="I652" s="50"/>
      <c r="J652" s="136"/>
    </row>
    <row r="653" spans="1:10" ht="15" customHeight="1" outlineLevel="2">
      <c r="A653" s="51"/>
      <c r="B653" s="132"/>
      <c r="C653" s="133"/>
      <c r="D653" s="82"/>
      <c r="E653" s="52"/>
      <c r="F653" s="53"/>
      <c r="G653" s="53"/>
      <c r="H653" s="55"/>
      <c r="I653" s="50"/>
      <c r="J653" s="136"/>
    </row>
    <row r="654" spans="1:10" ht="15" customHeight="1" outlineLevel="2">
      <c r="A654" s="51"/>
      <c r="B654" s="132"/>
      <c r="C654" s="133"/>
      <c r="D654" s="82"/>
      <c r="E654" s="52"/>
      <c r="F654" s="53"/>
      <c r="G654" s="53"/>
      <c r="H654" s="55"/>
      <c r="I654" s="50"/>
      <c r="J654" s="136"/>
    </row>
    <row r="655" spans="1:10" ht="15" customHeight="1" outlineLevel="2">
      <c r="A655" s="51"/>
      <c r="B655" s="132"/>
      <c r="C655" s="133"/>
      <c r="D655" s="82"/>
      <c r="E655" s="52"/>
      <c r="F655" s="53"/>
      <c r="G655" s="53"/>
      <c r="H655" s="55"/>
      <c r="I655" s="50"/>
      <c r="J655" s="136"/>
    </row>
    <row r="656" spans="1:10" ht="15" customHeight="1" outlineLevel="2">
      <c r="A656" s="51"/>
      <c r="B656" s="132"/>
      <c r="C656" s="133"/>
      <c r="D656" s="82"/>
      <c r="E656" s="52"/>
      <c r="F656" s="53"/>
      <c r="G656" s="53"/>
      <c r="H656" s="55"/>
      <c r="I656" s="50"/>
      <c r="J656" s="136"/>
    </row>
    <row r="657" spans="1:10" ht="15" customHeight="1" outlineLevel="2" collapsed="1">
      <c r="A657" s="51"/>
      <c r="B657" s="132"/>
      <c r="C657" s="133"/>
      <c r="D657" s="82"/>
      <c r="E657" s="52"/>
      <c r="F657" s="53"/>
      <c r="G657" s="53"/>
      <c r="H657" s="55"/>
      <c r="I657" s="50"/>
      <c r="J657" s="136"/>
    </row>
    <row r="658" spans="1:10" ht="15" customHeight="1" outlineLevel="2">
      <c r="A658" s="51"/>
      <c r="B658" s="132"/>
      <c r="C658" s="133"/>
      <c r="D658" s="82"/>
      <c r="E658" s="52"/>
      <c r="F658" s="53"/>
      <c r="G658" s="53"/>
      <c r="H658" s="55"/>
      <c r="I658" s="50"/>
      <c r="J658" s="136"/>
    </row>
    <row r="659" spans="1:10" ht="15" customHeight="1" outlineLevel="2">
      <c r="A659" s="51"/>
      <c r="B659" s="132"/>
      <c r="C659" s="133"/>
      <c r="D659" s="82"/>
      <c r="E659" s="52"/>
      <c r="F659" s="53"/>
      <c r="G659" s="53"/>
      <c r="H659" s="55"/>
      <c r="I659" s="50"/>
      <c r="J659" s="136"/>
    </row>
    <row r="660" spans="1:10" ht="15" customHeight="1" outlineLevel="2">
      <c r="A660" s="51"/>
      <c r="B660" s="132"/>
      <c r="C660" s="133"/>
      <c r="D660" s="82"/>
      <c r="E660" s="52"/>
      <c r="F660" s="53"/>
      <c r="G660" s="53"/>
      <c r="H660" s="55"/>
      <c r="I660" s="50"/>
      <c r="J660" s="136"/>
    </row>
    <row r="661" spans="1:10" ht="15" customHeight="1" outlineLevel="2">
      <c r="A661" s="51"/>
      <c r="B661" s="132"/>
      <c r="C661" s="133"/>
      <c r="D661" s="82"/>
      <c r="E661" s="52"/>
      <c r="F661" s="53"/>
      <c r="G661" s="53"/>
      <c r="H661" s="55"/>
      <c r="I661" s="50"/>
      <c r="J661" s="136"/>
    </row>
    <row r="662" spans="1:10" ht="15" customHeight="1" outlineLevel="2">
      <c r="A662" s="51"/>
      <c r="B662" s="132"/>
      <c r="C662" s="133"/>
      <c r="D662" s="82"/>
      <c r="E662" s="52"/>
      <c r="F662" s="53"/>
      <c r="G662" s="53"/>
      <c r="H662" s="55"/>
      <c r="I662" s="50"/>
      <c r="J662" s="136"/>
    </row>
    <row r="663" spans="1:10" ht="15" customHeight="1" outlineLevel="2">
      <c r="A663" s="51"/>
      <c r="B663" s="132"/>
      <c r="C663" s="133"/>
      <c r="D663" s="82"/>
      <c r="E663" s="52"/>
      <c r="F663" s="53"/>
      <c r="G663" s="53"/>
      <c r="H663" s="55"/>
      <c r="I663" s="50"/>
      <c r="J663" s="136"/>
    </row>
    <row r="664" spans="1:10" ht="15" customHeight="1" outlineLevel="2">
      <c r="A664" s="51"/>
      <c r="B664" s="132"/>
      <c r="C664" s="133"/>
      <c r="D664" s="82"/>
      <c r="E664" s="52"/>
      <c r="F664" s="53"/>
      <c r="G664" s="53"/>
      <c r="H664" s="55"/>
      <c r="I664" s="50"/>
      <c r="J664" s="136"/>
    </row>
    <row r="665" spans="1:10" ht="15" customHeight="1" outlineLevel="2">
      <c r="A665" s="51"/>
      <c r="B665" s="132"/>
      <c r="C665" s="133"/>
      <c r="D665" s="82"/>
      <c r="E665" s="52"/>
      <c r="F665" s="53"/>
      <c r="G665" s="53"/>
      <c r="H665" s="55"/>
      <c r="I665" s="50"/>
      <c r="J665" s="136"/>
    </row>
    <row r="666" spans="1:10" ht="15" customHeight="1" outlineLevel="2">
      <c r="A666" s="51"/>
      <c r="B666" s="132"/>
      <c r="C666" s="133"/>
      <c r="D666" s="82"/>
      <c r="E666" s="52"/>
      <c r="F666" s="53"/>
      <c r="G666" s="53"/>
      <c r="H666" s="55"/>
      <c r="I666" s="50"/>
      <c r="J666" s="136"/>
    </row>
    <row r="667" spans="1:10" ht="15" customHeight="1" outlineLevel="2" collapsed="1">
      <c r="A667" s="51"/>
      <c r="B667" s="132"/>
      <c r="C667" s="133"/>
      <c r="D667" s="82"/>
      <c r="E667" s="52"/>
      <c r="F667" s="53"/>
      <c r="G667" s="53"/>
      <c r="H667" s="55"/>
      <c r="I667" s="50"/>
      <c r="J667" s="136"/>
    </row>
    <row r="668" spans="1:10" ht="15" customHeight="1" outlineLevel="2">
      <c r="A668" s="51"/>
      <c r="B668" s="132"/>
      <c r="C668" s="133"/>
      <c r="D668" s="82"/>
      <c r="E668" s="52"/>
      <c r="F668" s="53"/>
      <c r="G668" s="53"/>
      <c r="H668" s="55"/>
      <c r="I668" s="50"/>
      <c r="J668" s="136"/>
    </row>
    <row r="669" spans="1:10" ht="15" customHeight="1" outlineLevel="2">
      <c r="A669" s="51"/>
      <c r="B669" s="132"/>
      <c r="C669" s="133"/>
      <c r="D669" s="82"/>
      <c r="E669" s="52"/>
      <c r="F669" s="53"/>
      <c r="G669" s="53"/>
      <c r="H669" s="55"/>
      <c r="I669" s="50"/>
      <c r="J669" s="136"/>
    </row>
    <row r="670" spans="1:10" ht="15" customHeight="1" outlineLevel="2">
      <c r="A670" s="51"/>
      <c r="B670" s="132"/>
      <c r="C670" s="133"/>
      <c r="D670" s="82"/>
      <c r="E670" s="52"/>
      <c r="F670" s="53"/>
      <c r="G670" s="53"/>
      <c r="H670" s="55"/>
      <c r="I670" s="50"/>
      <c r="J670" s="136"/>
    </row>
    <row r="671" spans="1:10" ht="15" customHeight="1" outlineLevel="2">
      <c r="A671" s="51"/>
      <c r="B671" s="132"/>
      <c r="C671" s="133"/>
      <c r="D671" s="82"/>
      <c r="E671" s="52"/>
      <c r="F671" s="53"/>
      <c r="G671" s="53"/>
      <c r="H671" s="55"/>
      <c r="I671" s="50"/>
      <c r="J671" s="136"/>
    </row>
    <row r="672" spans="1:10" ht="15" customHeight="1" outlineLevel="2">
      <c r="A672" s="51"/>
      <c r="B672" s="132"/>
      <c r="C672" s="133"/>
      <c r="D672" s="82"/>
      <c r="E672" s="52"/>
      <c r="F672" s="53"/>
      <c r="G672" s="53"/>
      <c r="H672" s="55"/>
      <c r="I672" s="50"/>
      <c r="J672" s="136"/>
    </row>
    <row r="673" spans="1:10" ht="15" customHeight="1" outlineLevel="2">
      <c r="A673" s="51"/>
      <c r="B673" s="132"/>
      <c r="C673" s="133"/>
      <c r="D673" s="82"/>
      <c r="E673" s="52"/>
      <c r="F673" s="53"/>
      <c r="G673" s="53"/>
      <c r="H673" s="55"/>
      <c r="I673" s="50"/>
      <c r="J673" s="136"/>
    </row>
    <row r="674" spans="1:10" ht="15" customHeight="1" outlineLevel="2">
      <c r="A674" s="51"/>
      <c r="B674" s="132"/>
      <c r="C674" s="133"/>
      <c r="D674" s="82"/>
      <c r="E674" s="52"/>
      <c r="F674" s="53"/>
      <c r="G674" s="53"/>
      <c r="H674" s="55"/>
      <c r="I674" s="50"/>
      <c r="J674" s="136"/>
    </row>
    <row r="675" spans="1:10" ht="15" customHeight="1" outlineLevel="2">
      <c r="A675" s="51"/>
      <c r="B675" s="132"/>
      <c r="C675" s="133"/>
      <c r="D675" s="82"/>
      <c r="E675" s="52"/>
      <c r="F675" s="53"/>
      <c r="G675" s="53"/>
      <c r="H675" s="55"/>
      <c r="I675" s="50"/>
      <c r="J675" s="136"/>
    </row>
    <row r="676" spans="1:10" ht="15" customHeight="1" outlineLevel="2">
      <c r="A676" s="51"/>
      <c r="B676" s="132"/>
      <c r="C676" s="133"/>
      <c r="D676" s="82"/>
      <c r="E676" s="52"/>
      <c r="F676" s="53"/>
      <c r="G676" s="53"/>
      <c r="H676" s="55"/>
      <c r="I676" s="50"/>
      <c r="J676" s="136"/>
    </row>
    <row r="677" spans="1:10" ht="15" customHeight="1" outlineLevel="2">
      <c r="A677" s="51"/>
      <c r="B677" s="132"/>
      <c r="C677" s="133"/>
      <c r="D677" s="82"/>
      <c r="E677" s="52"/>
      <c r="F677" s="53"/>
      <c r="G677" s="53"/>
      <c r="H677" s="55"/>
      <c r="I677" s="50"/>
      <c r="J677" s="136"/>
    </row>
    <row r="678" spans="1:10" ht="15" customHeight="1" outlineLevel="2">
      <c r="A678" s="51"/>
      <c r="B678" s="132"/>
      <c r="C678" s="133"/>
      <c r="D678" s="82"/>
      <c r="E678" s="52"/>
      <c r="F678" s="53"/>
      <c r="G678" s="53"/>
      <c r="H678" s="55"/>
      <c r="I678" s="50"/>
      <c r="J678" s="136"/>
    </row>
    <row r="679" spans="1:10" ht="15" customHeight="1" outlineLevel="2">
      <c r="A679" s="51"/>
      <c r="B679" s="132"/>
      <c r="C679" s="133"/>
      <c r="D679" s="82"/>
      <c r="E679" s="52"/>
      <c r="F679" s="53"/>
      <c r="G679" s="53"/>
      <c r="H679" s="55"/>
      <c r="I679" s="50"/>
      <c r="J679" s="136"/>
    </row>
    <row r="680" spans="1:10" ht="15" customHeight="1" outlineLevel="2">
      <c r="A680" s="51"/>
      <c r="B680" s="132"/>
      <c r="C680" s="133"/>
      <c r="D680" s="82"/>
      <c r="E680" s="52"/>
      <c r="F680" s="53"/>
      <c r="G680" s="53"/>
      <c r="H680" s="55"/>
      <c r="I680" s="50"/>
      <c r="J680" s="136"/>
    </row>
    <row r="681" spans="1:10" ht="15" customHeight="1" outlineLevel="2">
      <c r="A681" s="51"/>
      <c r="B681" s="132"/>
      <c r="C681" s="133"/>
      <c r="D681" s="82"/>
      <c r="E681" s="52"/>
      <c r="F681" s="53"/>
      <c r="G681" s="53"/>
      <c r="H681" s="55"/>
      <c r="I681" s="50"/>
      <c r="J681" s="136"/>
    </row>
    <row r="682" spans="1:10" ht="15" customHeight="1" outlineLevel="1">
      <c r="A682" s="51"/>
      <c r="B682" s="132"/>
      <c r="C682" s="133"/>
      <c r="D682" s="82"/>
      <c r="E682" s="52"/>
      <c r="F682" s="53"/>
      <c r="G682" s="53"/>
      <c r="H682" s="55"/>
      <c r="I682" s="50"/>
      <c r="J682" s="136"/>
    </row>
    <row r="683" spans="1:10" ht="15" customHeight="1" outlineLevel="2">
      <c r="A683" s="51"/>
      <c r="B683" s="132"/>
      <c r="C683" s="133"/>
      <c r="D683" s="82"/>
      <c r="E683" s="52"/>
      <c r="F683" s="53"/>
      <c r="G683" s="53"/>
      <c r="H683" s="55"/>
      <c r="I683" s="50"/>
      <c r="J683" s="136"/>
    </row>
    <row r="684" spans="1:10" ht="15" customHeight="1" outlineLevel="2">
      <c r="A684" s="51"/>
      <c r="B684" s="132"/>
      <c r="C684" s="133"/>
      <c r="D684" s="82"/>
      <c r="E684" s="52"/>
      <c r="F684" s="53"/>
      <c r="G684" s="53"/>
      <c r="H684" s="55"/>
      <c r="I684" s="50"/>
      <c r="J684" s="136"/>
    </row>
    <row r="685" spans="1:10" ht="15" customHeight="1" outlineLevel="2">
      <c r="A685" s="51"/>
      <c r="B685" s="132"/>
      <c r="C685" s="133"/>
      <c r="D685" s="82"/>
      <c r="E685" s="52"/>
      <c r="F685" s="53"/>
      <c r="G685" s="53"/>
      <c r="H685" s="55"/>
      <c r="I685" s="50"/>
      <c r="J685" s="136"/>
    </row>
    <row r="686" spans="1:10" ht="15" customHeight="1" outlineLevel="2">
      <c r="A686" s="51"/>
      <c r="B686" s="132"/>
      <c r="C686" s="133"/>
      <c r="D686" s="82"/>
      <c r="E686" s="52"/>
      <c r="F686" s="53"/>
      <c r="G686" s="53"/>
      <c r="H686" s="55"/>
      <c r="I686" s="50"/>
      <c r="J686" s="136"/>
    </row>
    <row r="687" spans="1:10" ht="15" customHeight="1" outlineLevel="2" collapsed="1">
      <c r="A687" s="51"/>
      <c r="B687" s="132"/>
      <c r="C687" s="133"/>
      <c r="D687" s="82"/>
      <c r="E687" s="52"/>
      <c r="F687" s="53"/>
      <c r="G687" s="53"/>
      <c r="H687" s="55"/>
      <c r="I687" s="50"/>
      <c r="J687" s="136"/>
    </row>
    <row r="688" spans="1:10" ht="15" customHeight="1" outlineLevel="2">
      <c r="A688" s="51"/>
      <c r="B688" s="132"/>
      <c r="C688" s="133"/>
      <c r="D688" s="82"/>
      <c r="E688" s="52"/>
      <c r="F688" s="53"/>
      <c r="G688" s="53"/>
      <c r="H688" s="55"/>
      <c r="I688" s="50"/>
      <c r="J688" s="136"/>
    </row>
    <row r="689" spans="1:10" ht="15" customHeight="1" outlineLevel="2">
      <c r="A689" s="51"/>
      <c r="B689" s="132"/>
      <c r="C689" s="133"/>
      <c r="D689" s="82"/>
      <c r="E689" s="52"/>
      <c r="F689" s="53"/>
      <c r="G689" s="53"/>
      <c r="H689" s="55"/>
      <c r="I689" s="50"/>
      <c r="J689" s="136"/>
    </row>
    <row r="690" spans="1:10" ht="15" customHeight="1" outlineLevel="2">
      <c r="A690" s="51"/>
      <c r="B690" s="132"/>
      <c r="C690" s="133"/>
      <c r="D690" s="82"/>
      <c r="E690" s="52"/>
      <c r="F690" s="53"/>
      <c r="G690" s="53"/>
      <c r="H690" s="55"/>
      <c r="I690" s="50"/>
      <c r="J690" s="136"/>
    </row>
    <row r="691" spans="1:10" ht="15" customHeight="1" outlineLevel="2">
      <c r="A691" s="51"/>
      <c r="B691" s="132"/>
      <c r="C691" s="133"/>
      <c r="D691" s="82"/>
      <c r="E691" s="52"/>
      <c r="F691" s="53"/>
      <c r="G691" s="53"/>
      <c r="H691" s="55"/>
      <c r="I691" s="50"/>
      <c r="J691" s="136"/>
    </row>
    <row r="692" spans="1:10" ht="15" customHeight="1" outlineLevel="2">
      <c r="A692" s="51"/>
      <c r="B692" s="132"/>
      <c r="C692" s="133"/>
      <c r="D692" s="82"/>
      <c r="E692" s="52"/>
      <c r="F692" s="53"/>
      <c r="G692" s="53"/>
      <c r="H692" s="55"/>
      <c r="I692" s="50"/>
      <c r="J692" s="136"/>
    </row>
    <row r="693" spans="1:10" ht="15" customHeight="1" outlineLevel="2">
      <c r="A693" s="51"/>
      <c r="B693" s="132"/>
      <c r="C693" s="133"/>
      <c r="D693" s="82"/>
      <c r="E693" s="52"/>
      <c r="F693" s="53"/>
      <c r="G693" s="53"/>
      <c r="H693" s="55"/>
      <c r="I693" s="50"/>
      <c r="J693" s="136"/>
    </row>
    <row r="694" spans="1:10" ht="15" customHeight="1" outlineLevel="2">
      <c r="A694" s="51"/>
      <c r="B694" s="132"/>
      <c r="C694" s="133"/>
      <c r="D694" s="82"/>
      <c r="E694" s="52"/>
      <c r="F694" s="53"/>
      <c r="G694" s="53"/>
      <c r="H694" s="55"/>
      <c r="I694" s="50"/>
      <c r="J694" s="136"/>
    </row>
    <row r="695" spans="1:10" ht="15" customHeight="1" outlineLevel="2">
      <c r="A695" s="51"/>
      <c r="B695" s="132"/>
      <c r="C695" s="133"/>
      <c r="D695" s="82"/>
      <c r="E695" s="52"/>
      <c r="F695" s="53"/>
      <c r="G695" s="53"/>
      <c r="H695" s="55"/>
      <c r="I695" s="50"/>
      <c r="J695" s="136"/>
    </row>
    <row r="696" spans="1:10" ht="15" customHeight="1" outlineLevel="2">
      <c r="A696" s="51"/>
      <c r="B696" s="132"/>
      <c r="C696" s="133"/>
      <c r="D696" s="82"/>
      <c r="E696" s="52"/>
      <c r="F696" s="53"/>
      <c r="G696" s="53"/>
      <c r="H696" s="55"/>
      <c r="I696" s="50"/>
      <c r="J696" s="136"/>
    </row>
    <row r="697" spans="1:10" ht="15" customHeight="1" outlineLevel="2">
      <c r="A697" s="51"/>
      <c r="B697" s="132"/>
      <c r="C697" s="133"/>
      <c r="D697" s="82"/>
      <c r="E697" s="52"/>
      <c r="F697" s="53"/>
      <c r="G697" s="53"/>
      <c r="H697" s="55"/>
      <c r="I697" s="50"/>
      <c r="J697" s="136"/>
    </row>
    <row r="698" spans="1:10" ht="15" customHeight="1" outlineLevel="2">
      <c r="A698" s="51"/>
      <c r="B698" s="132"/>
      <c r="C698" s="133"/>
      <c r="D698" s="82"/>
      <c r="E698" s="52"/>
      <c r="F698" s="53"/>
      <c r="G698" s="53"/>
      <c r="H698" s="55"/>
      <c r="I698" s="50"/>
      <c r="J698" s="136"/>
    </row>
    <row r="699" spans="1:10" ht="15" customHeight="1" outlineLevel="2">
      <c r="A699" s="51"/>
      <c r="B699" s="132"/>
      <c r="C699" s="133"/>
      <c r="D699" s="82"/>
      <c r="E699" s="52"/>
      <c r="F699" s="53"/>
      <c r="G699" s="53"/>
      <c r="H699" s="55"/>
      <c r="I699" s="50"/>
      <c r="J699" s="136"/>
    </row>
    <row r="700" spans="1:10" ht="15" customHeight="1" outlineLevel="2">
      <c r="A700" s="51"/>
      <c r="B700" s="132"/>
      <c r="C700" s="133"/>
      <c r="D700" s="82"/>
      <c r="E700" s="52"/>
      <c r="F700" s="53"/>
      <c r="G700" s="53"/>
      <c r="H700" s="55"/>
      <c r="I700" s="50"/>
      <c r="J700" s="136"/>
    </row>
    <row r="701" spans="1:10" ht="15" customHeight="1" outlineLevel="2">
      <c r="A701" s="51"/>
      <c r="B701" s="132"/>
      <c r="C701" s="133"/>
      <c r="D701" s="82"/>
      <c r="E701" s="52"/>
      <c r="F701" s="53"/>
      <c r="G701" s="53"/>
      <c r="H701" s="55"/>
      <c r="I701" s="50"/>
      <c r="J701" s="136"/>
    </row>
    <row r="702" spans="1:10" ht="15" customHeight="1" outlineLevel="2">
      <c r="A702" s="51"/>
      <c r="B702" s="132"/>
      <c r="C702" s="133"/>
      <c r="D702" s="82"/>
      <c r="E702" s="52"/>
      <c r="F702" s="53"/>
      <c r="G702" s="53"/>
      <c r="H702" s="55"/>
      <c r="I702" s="50"/>
      <c r="J702" s="136"/>
    </row>
    <row r="703" spans="1:10" ht="15" customHeight="1" outlineLevel="2">
      <c r="A703" s="51"/>
      <c r="B703" s="132"/>
      <c r="C703" s="133"/>
      <c r="D703" s="82"/>
      <c r="E703" s="52"/>
      <c r="F703" s="53"/>
      <c r="G703" s="53"/>
      <c r="H703" s="55"/>
      <c r="I703" s="50"/>
      <c r="J703" s="136"/>
    </row>
    <row r="704" spans="1:10" ht="15" customHeight="1" outlineLevel="2">
      <c r="A704" s="51"/>
      <c r="B704" s="132"/>
      <c r="C704" s="133"/>
      <c r="D704" s="82"/>
      <c r="E704" s="52"/>
      <c r="F704" s="53"/>
      <c r="G704" s="53"/>
      <c r="H704" s="55"/>
      <c r="I704" s="50"/>
      <c r="J704" s="136"/>
    </row>
    <row r="705" spans="1:10" ht="15" customHeight="1" outlineLevel="2">
      <c r="A705" s="51"/>
      <c r="B705" s="132"/>
      <c r="C705" s="133"/>
      <c r="D705" s="82"/>
      <c r="E705" s="52"/>
      <c r="F705" s="53"/>
      <c r="G705" s="53"/>
      <c r="H705" s="55"/>
      <c r="I705" s="50"/>
      <c r="J705" s="136"/>
    </row>
    <row r="706" spans="1:10" ht="15" customHeight="1" outlineLevel="2">
      <c r="A706" s="51"/>
      <c r="B706" s="132"/>
      <c r="C706" s="133"/>
      <c r="D706" s="82"/>
      <c r="E706" s="52"/>
      <c r="F706" s="53"/>
      <c r="G706" s="53"/>
      <c r="H706" s="55"/>
      <c r="I706" s="50"/>
      <c r="J706" s="136"/>
    </row>
    <row r="707" spans="1:10" ht="15" customHeight="1" outlineLevel="1">
      <c r="A707" s="51"/>
      <c r="B707" s="132"/>
      <c r="C707" s="133"/>
      <c r="D707" s="82"/>
      <c r="E707" s="52"/>
      <c r="F707" s="53"/>
      <c r="G707" s="53"/>
      <c r="H707" s="55"/>
      <c r="I707" s="50"/>
      <c r="J707" s="136"/>
    </row>
    <row r="708" spans="1:10" ht="15" customHeight="1" outlineLevel="2">
      <c r="A708" s="51"/>
      <c r="B708" s="132"/>
      <c r="C708" s="133"/>
      <c r="D708" s="82"/>
      <c r="E708" s="52"/>
      <c r="F708" s="53"/>
      <c r="G708" s="53"/>
      <c r="H708" s="55"/>
      <c r="I708" s="50"/>
      <c r="J708" s="136"/>
    </row>
    <row r="709" spans="1:10" ht="15" customHeight="1" outlineLevel="2">
      <c r="A709" s="51"/>
      <c r="B709" s="132"/>
      <c r="C709" s="133"/>
      <c r="D709" s="82"/>
      <c r="E709" s="52"/>
      <c r="F709" s="53"/>
      <c r="G709" s="53"/>
      <c r="H709" s="55"/>
      <c r="I709" s="50"/>
      <c r="J709" s="136"/>
    </row>
    <row r="710" spans="1:10" ht="15" customHeight="1" outlineLevel="2">
      <c r="A710" s="51"/>
      <c r="B710" s="132"/>
      <c r="C710" s="133"/>
      <c r="D710" s="82"/>
      <c r="E710" s="52"/>
      <c r="F710" s="53"/>
      <c r="G710" s="53"/>
      <c r="H710" s="55"/>
      <c r="I710" s="50"/>
      <c r="J710" s="136"/>
    </row>
    <row r="711" spans="1:10" ht="15" customHeight="1" outlineLevel="2">
      <c r="A711" s="51"/>
      <c r="B711" s="132"/>
      <c r="C711" s="133"/>
      <c r="D711" s="82"/>
      <c r="E711" s="52"/>
      <c r="F711" s="53"/>
      <c r="G711" s="53"/>
      <c r="H711" s="55"/>
      <c r="I711" s="50"/>
      <c r="J711" s="136"/>
    </row>
    <row r="712" spans="1:10" ht="15" customHeight="1" outlineLevel="2">
      <c r="A712" s="51"/>
      <c r="B712" s="132"/>
      <c r="C712" s="133"/>
      <c r="D712" s="82"/>
      <c r="E712" s="52"/>
      <c r="F712" s="53"/>
      <c r="G712" s="53"/>
      <c r="H712" s="55"/>
      <c r="I712" s="50"/>
      <c r="J712" s="136"/>
    </row>
    <row r="713" spans="1:10" ht="15" customHeight="1" outlineLevel="2">
      <c r="A713" s="51"/>
      <c r="B713" s="132"/>
      <c r="C713" s="133"/>
      <c r="D713" s="82"/>
      <c r="E713" s="52"/>
      <c r="F713" s="53"/>
      <c r="G713" s="53"/>
      <c r="H713" s="55"/>
      <c r="I713" s="50"/>
      <c r="J713" s="136"/>
    </row>
    <row r="714" spans="1:10" ht="15" customHeight="1" outlineLevel="2">
      <c r="A714" s="51"/>
      <c r="B714" s="132"/>
      <c r="C714" s="133"/>
      <c r="D714" s="82"/>
      <c r="E714" s="52"/>
      <c r="F714" s="53"/>
      <c r="G714" s="53"/>
      <c r="H714" s="55"/>
      <c r="I714" s="50"/>
      <c r="J714" s="136"/>
    </row>
    <row r="715" spans="1:10" ht="15" customHeight="1" outlineLevel="2">
      <c r="A715" s="51"/>
      <c r="B715" s="132"/>
      <c r="C715" s="133"/>
      <c r="D715" s="82"/>
      <c r="E715" s="52"/>
      <c r="F715" s="53"/>
      <c r="G715" s="53"/>
      <c r="H715" s="55"/>
      <c r="I715" s="50"/>
      <c r="J715" s="136"/>
    </row>
    <row r="716" spans="1:10" ht="15" customHeight="1" outlineLevel="2">
      <c r="A716" s="51"/>
      <c r="B716" s="132"/>
      <c r="C716" s="133"/>
      <c r="D716" s="82"/>
      <c r="E716" s="52"/>
      <c r="F716" s="53"/>
      <c r="G716" s="53"/>
      <c r="H716" s="55"/>
      <c r="I716" s="50"/>
      <c r="J716" s="136"/>
    </row>
    <row r="717" spans="1:10" ht="15" customHeight="1" outlineLevel="2">
      <c r="A717" s="51"/>
      <c r="B717" s="132"/>
      <c r="C717" s="133"/>
      <c r="D717" s="82"/>
      <c r="E717" s="52"/>
      <c r="F717" s="53"/>
      <c r="G717" s="53"/>
      <c r="H717" s="55"/>
      <c r="I717" s="50"/>
      <c r="J717" s="136"/>
    </row>
    <row r="718" spans="1:10" ht="15" customHeight="1" outlineLevel="2">
      <c r="A718" s="51"/>
      <c r="B718" s="132"/>
      <c r="C718" s="133"/>
      <c r="D718" s="82"/>
      <c r="E718" s="52"/>
      <c r="F718" s="53"/>
      <c r="G718" s="53"/>
      <c r="H718" s="55"/>
      <c r="I718" s="50"/>
      <c r="J718" s="136"/>
    </row>
    <row r="719" spans="1:10" ht="15" customHeight="1" outlineLevel="2">
      <c r="A719" s="51"/>
      <c r="B719" s="132"/>
      <c r="C719" s="133"/>
      <c r="D719" s="82"/>
      <c r="E719" s="52"/>
      <c r="F719" s="53"/>
      <c r="G719" s="53"/>
      <c r="H719" s="55"/>
      <c r="I719" s="50"/>
      <c r="J719" s="136"/>
    </row>
    <row r="720" spans="1:10" ht="15" customHeight="1" outlineLevel="2">
      <c r="A720" s="51"/>
      <c r="B720" s="132"/>
      <c r="C720" s="133"/>
      <c r="D720" s="82"/>
      <c r="E720" s="52"/>
      <c r="F720" s="53"/>
      <c r="G720" s="53"/>
      <c r="H720" s="55"/>
      <c r="I720" s="50"/>
      <c r="J720" s="136"/>
    </row>
    <row r="721" spans="1:10" ht="15" customHeight="1" outlineLevel="2">
      <c r="A721" s="51"/>
      <c r="B721" s="132"/>
      <c r="C721" s="133"/>
      <c r="D721" s="82"/>
      <c r="E721" s="52"/>
      <c r="F721" s="53"/>
      <c r="G721" s="53"/>
      <c r="H721" s="55"/>
      <c r="I721" s="50"/>
      <c r="J721" s="136"/>
    </row>
    <row r="722" spans="1:10" ht="15" customHeight="1" outlineLevel="2">
      <c r="A722" s="51"/>
      <c r="B722" s="132"/>
      <c r="C722" s="133"/>
      <c r="D722" s="82"/>
      <c r="E722" s="52"/>
      <c r="F722" s="53"/>
      <c r="G722" s="53"/>
      <c r="H722" s="55"/>
      <c r="I722" s="50"/>
      <c r="J722" s="136"/>
    </row>
    <row r="723" spans="1:10" ht="15" customHeight="1" outlineLevel="2">
      <c r="A723" s="51"/>
      <c r="B723" s="132"/>
      <c r="C723" s="133"/>
      <c r="D723" s="82"/>
      <c r="E723" s="52"/>
      <c r="F723" s="53"/>
      <c r="G723" s="53"/>
      <c r="H723" s="55"/>
      <c r="I723" s="50"/>
      <c r="J723" s="136"/>
    </row>
    <row r="724" spans="1:10" ht="15" customHeight="1" outlineLevel="2">
      <c r="A724" s="51"/>
      <c r="B724" s="132"/>
      <c r="C724" s="133"/>
      <c r="D724" s="82"/>
      <c r="E724" s="52"/>
      <c r="F724" s="53"/>
      <c r="G724" s="53"/>
      <c r="H724" s="55"/>
      <c r="I724" s="50"/>
      <c r="J724" s="136"/>
    </row>
    <row r="725" spans="1:10" ht="15" customHeight="1" outlineLevel="2">
      <c r="A725" s="51"/>
      <c r="B725" s="132"/>
      <c r="C725" s="133"/>
      <c r="D725" s="82"/>
      <c r="E725" s="52"/>
      <c r="F725" s="53"/>
      <c r="G725" s="53"/>
      <c r="H725" s="55"/>
      <c r="I725" s="50"/>
      <c r="J725" s="136"/>
    </row>
    <row r="726" spans="1:10" ht="15" customHeight="1" outlineLevel="2">
      <c r="A726" s="51"/>
      <c r="B726" s="132"/>
      <c r="C726" s="133"/>
      <c r="D726" s="82"/>
      <c r="E726" s="52"/>
      <c r="F726" s="53"/>
      <c r="G726" s="53"/>
      <c r="H726" s="55"/>
      <c r="I726" s="50"/>
      <c r="J726" s="136"/>
    </row>
    <row r="727" spans="1:10" ht="15" customHeight="1" outlineLevel="2" collapsed="1">
      <c r="A727" s="51"/>
      <c r="B727" s="132"/>
      <c r="C727" s="133"/>
      <c r="D727" s="82"/>
      <c r="E727" s="52"/>
      <c r="F727" s="53"/>
      <c r="G727" s="53"/>
      <c r="H727" s="55"/>
      <c r="I727" s="50"/>
      <c r="J727" s="136"/>
    </row>
    <row r="728" spans="1:10" ht="15" customHeight="1" outlineLevel="2">
      <c r="A728" s="51"/>
      <c r="B728" s="132"/>
      <c r="C728" s="133"/>
      <c r="D728" s="82"/>
      <c r="E728" s="52"/>
      <c r="F728" s="53"/>
      <c r="G728" s="53"/>
      <c r="H728" s="55"/>
      <c r="I728" s="50"/>
      <c r="J728" s="136"/>
    </row>
    <row r="729" spans="1:10" ht="15" customHeight="1" outlineLevel="2">
      <c r="A729" s="51"/>
      <c r="B729" s="132"/>
      <c r="C729" s="133"/>
      <c r="D729" s="82"/>
      <c r="E729" s="52"/>
      <c r="F729" s="53"/>
      <c r="G729" s="53"/>
      <c r="H729" s="55"/>
      <c r="I729" s="50"/>
      <c r="J729" s="136"/>
    </row>
    <row r="730" spans="1:10" ht="15" customHeight="1" outlineLevel="2">
      <c r="A730" s="51"/>
      <c r="B730" s="132"/>
      <c r="C730" s="133"/>
      <c r="D730" s="82"/>
      <c r="E730" s="52"/>
      <c r="F730" s="53"/>
      <c r="G730" s="53"/>
      <c r="H730" s="55"/>
      <c r="I730" s="50"/>
      <c r="J730" s="136"/>
    </row>
    <row r="731" spans="1:10" ht="15" customHeight="1" outlineLevel="2">
      <c r="A731" s="51"/>
      <c r="B731" s="132"/>
      <c r="C731" s="133"/>
      <c r="D731" s="82"/>
      <c r="E731" s="52"/>
      <c r="F731" s="53"/>
      <c r="G731" s="53"/>
      <c r="H731" s="55"/>
      <c r="I731" s="50"/>
      <c r="J731" s="136"/>
    </row>
    <row r="732" spans="1:10" ht="15" customHeight="1" outlineLevel="1">
      <c r="A732" s="51"/>
      <c r="B732" s="132"/>
      <c r="C732" s="133"/>
      <c r="D732" s="82"/>
      <c r="E732" s="52"/>
      <c r="F732" s="53"/>
      <c r="G732" s="53"/>
      <c r="H732" s="55"/>
      <c r="I732" s="50"/>
      <c r="J732" s="136"/>
    </row>
    <row r="733" spans="1:10" ht="15" customHeight="1" outlineLevel="2">
      <c r="A733" s="51"/>
      <c r="B733" s="132"/>
      <c r="C733" s="133"/>
      <c r="D733" s="82"/>
      <c r="E733" s="52"/>
      <c r="F733" s="53"/>
      <c r="G733" s="53"/>
      <c r="H733" s="55"/>
      <c r="I733" s="50"/>
      <c r="J733" s="136"/>
    </row>
    <row r="734" spans="1:10" ht="15" customHeight="1" outlineLevel="2">
      <c r="A734" s="51"/>
      <c r="B734" s="132"/>
      <c r="C734" s="133"/>
      <c r="D734" s="82"/>
      <c r="E734" s="52"/>
      <c r="F734" s="53"/>
      <c r="G734" s="53"/>
      <c r="H734" s="55"/>
      <c r="I734" s="50"/>
      <c r="J734" s="136"/>
    </row>
    <row r="735" spans="1:10" ht="15" customHeight="1" outlineLevel="2">
      <c r="A735" s="51"/>
      <c r="B735" s="132"/>
      <c r="C735" s="133"/>
      <c r="D735" s="82"/>
      <c r="E735" s="52"/>
      <c r="F735" s="53"/>
      <c r="G735" s="53"/>
      <c r="H735" s="55"/>
      <c r="I735" s="50"/>
      <c r="J735" s="136"/>
    </row>
    <row r="736" spans="1:10" ht="15" customHeight="1" outlineLevel="2">
      <c r="A736" s="51"/>
      <c r="B736" s="132"/>
      <c r="C736" s="133"/>
      <c r="D736" s="82"/>
      <c r="E736" s="52"/>
      <c r="F736" s="53"/>
      <c r="G736" s="53"/>
      <c r="H736" s="55"/>
      <c r="I736" s="50"/>
      <c r="J736" s="136"/>
    </row>
    <row r="737" spans="1:10" ht="15" customHeight="1" outlineLevel="2">
      <c r="A737" s="51"/>
      <c r="B737" s="132"/>
      <c r="C737" s="133"/>
      <c r="D737" s="82"/>
      <c r="E737" s="52"/>
      <c r="F737" s="53"/>
      <c r="G737" s="53"/>
      <c r="H737" s="55"/>
      <c r="I737" s="50"/>
      <c r="J737" s="136"/>
    </row>
    <row r="738" spans="1:10" ht="15" customHeight="1" outlineLevel="2">
      <c r="A738" s="51"/>
      <c r="B738" s="132"/>
      <c r="C738" s="133"/>
      <c r="D738" s="82"/>
      <c r="E738" s="52"/>
      <c r="F738" s="53"/>
      <c r="G738" s="53"/>
      <c r="H738" s="55"/>
      <c r="I738" s="50"/>
      <c r="J738" s="136"/>
    </row>
    <row r="739" spans="1:10" ht="15" customHeight="1" outlineLevel="2">
      <c r="A739" s="51"/>
      <c r="B739" s="132"/>
      <c r="C739" s="133"/>
      <c r="D739" s="82"/>
      <c r="E739" s="52"/>
      <c r="F739" s="53"/>
      <c r="G739" s="53"/>
      <c r="H739" s="55"/>
      <c r="I739" s="50"/>
      <c r="J739" s="136"/>
    </row>
    <row r="740" spans="1:10" ht="15" customHeight="1" outlineLevel="2">
      <c r="A740" s="51"/>
      <c r="B740" s="132"/>
      <c r="C740" s="133"/>
      <c r="D740" s="82"/>
      <c r="E740" s="52"/>
      <c r="F740" s="53"/>
      <c r="G740" s="53"/>
      <c r="H740" s="55"/>
      <c r="I740" s="50"/>
      <c r="J740" s="136"/>
    </row>
    <row r="741" spans="1:10" ht="15" customHeight="1" outlineLevel="2">
      <c r="A741" s="51"/>
      <c r="B741" s="132"/>
      <c r="C741" s="133"/>
      <c r="D741" s="82"/>
      <c r="E741" s="52"/>
      <c r="F741" s="53"/>
      <c r="G741" s="53"/>
      <c r="H741" s="55"/>
      <c r="I741" s="50"/>
      <c r="J741" s="136"/>
    </row>
    <row r="742" spans="1:10" ht="15" customHeight="1" outlineLevel="2">
      <c r="A742" s="51"/>
      <c r="B742" s="132"/>
      <c r="C742" s="133"/>
      <c r="D742" s="82"/>
      <c r="E742" s="52"/>
      <c r="F742" s="53"/>
      <c r="G742" s="53"/>
      <c r="H742" s="55"/>
      <c r="I742" s="50"/>
      <c r="J742" s="136"/>
    </row>
    <row r="743" spans="1:10" ht="15" customHeight="1" outlineLevel="2">
      <c r="A743" s="51"/>
      <c r="B743" s="132"/>
      <c r="C743" s="133"/>
      <c r="D743" s="82"/>
      <c r="E743" s="52"/>
      <c r="F743" s="53"/>
      <c r="G743" s="53"/>
      <c r="H743" s="55"/>
      <c r="I743" s="50"/>
      <c r="J743" s="136"/>
    </row>
    <row r="744" spans="1:10" ht="15" customHeight="1" outlineLevel="2">
      <c r="A744" s="51"/>
      <c r="B744" s="132"/>
      <c r="C744" s="133"/>
      <c r="D744" s="82"/>
      <c r="E744" s="52"/>
      <c r="F744" s="53"/>
      <c r="G744" s="53"/>
      <c r="H744" s="55"/>
      <c r="I744" s="50"/>
      <c r="J744" s="136"/>
    </row>
    <row r="745" spans="1:10" ht="15" customHeight="1" outlineLevel="2">
      <c r="A745" s="51"/>
      <c r="B745" s="132"/>
      <c r="C745" s="133"/>
      <c r="D745" s="82"/>
      <c r="E745" s="52"/>
      <c r="F745" s="53"/>
      <c r="G745" s="53"/>
      <c r="H745" s="55"/>
      <c r="I745" s="50"/>
      <c r="J745" s="136"/>
    </row>
    <row r="746" spans="1:10" ht="15" customHeight="1" outlineLevel="2">
      <c r="A746" s="51"/>
      <c r="B746" s="132"/>
      <c r="C746" s="133"/>
      <c r="D746" s="82"/>
      <c r="E746" s="52"/>
      <c r="F746" s="53"/>
      <c r="G746" s="53"/>
      <c r="H746" s="55"/>
      <c r="I746" s="50"/>
      <c r="J746" s="136"/>
    </row>
    <row r="747" spans="1:10" ht="15" customHeight="1" outlineLevel="2" collapsed="1">
      <c r="A747" s="51"/>
      <c r="B747" s="132"/>
      <c r="C747" s="133"/>
      <c r="D747" s="82"/>
      <c r="E747" s="52"/>
      <c r="F747" s="53"/>
      <c r="G747" s="53"/>
      <c r="H747" s="55"/>
      <c r="I747" s="50"/>
      <c r="J747" s="136"/>
    </row>
    <row r="748" spans="1:10" ht="15" customHeight="1" outlineLevel="2">
      <c r="A748" s="51"/>
      <c r="B748" s="132"/>
      <c r="C748" s="133"/>
      <c r="D748" s="82"/>
      <c r="E748" s="52"/>
      <c r="F748" s="53"/>
      <c r="G748" s="53"/>
      <c r="H748" s="55"/>
      <c r="I748" s="50"/>
      <c r="J748" s="136"/>
    </row>
    <row r="749" spans="1:10" ht="15" customHeight="1" outlineLevel="2">
      <c r="A749" s="51"/>
      <c r="B749" s="132"/>
      <c r="C749" s="133"/>
      <c r="D749" s="82"/>
      <c r="E749" s="52"/>
      <c r="F749" s="53"/>
      <c r="G749" s="53"/>
      <c r="H749" s="55"/>
      <c r="I749" s="50"/>
      <c r="J749" s="136"/>
    </row>
    <row r="750" spans="1:10" ht="15" customHeight="1" outlineLevel="2">
      <c r="A750" s="51"/>
      <c r="B750" s="132"/>
      <c r="C750" s="133"/>
      <c r="D750" s="82"/>
      <c r="E750" s="52"/>
      <c r="F750" s="53"/>
      <c r="G750" s="53"/>
      <c r="H750" s="55"/>
      <c r="I750" s="50"/>
      <c r="J750" s="136"/>
    </row>
    <row r="751" spans="1:10" ht="15" customHeight="1" outlineLevel="2">
      <c r="A751" s="51"/>
      <c r="B751" s="132"/>
      <c r="C751" s="133"/>
      <c r="D751" s="82"/>
      <c r="E751" s="52"/>
      <c r="F751" s="53"/>
      <c r="G751" s="53"/>
      <c r="H751" s="55"/>
      <c r="I751" s="50"/>
      <c r="J751" s="136"/>
    </row>
    <row r="752" spans="1:10" ht="15" customHeight="1" outlineLevel="2">
      <c r="A752" s="51"/>
      <c r="B752" s="132"/>
      <c r="C752" s="133"/>
      <c r="D752" s="82"/>
      <c r="E752" s="52"/>
      <c r="F752" s="53"/>
      <c r="G752" s="53"/>
      <c r="H752" s="55"/>
      <c r="I752" s="50"/>
      <c r="J752" s="136"/>
    </row>
    <row r="753" spans="1:10" ht="15" customHeight="1" outlineLevel="2">
      <c r="A753" s="51"/>
      <c r="B753" s="132"/>
      <c r="C753" s="133"/>
      <c r="D753" s="82"/>
      <c r="E753" s="52"/>
      <c r="F753" s="53"/>
      <c r="G753" s="53"/>
      <c r="H753" s="55"/>
      <c r="I753" s="50"/>
      <c r="J753" s="136"/>
    </row>
    <row r="754" spans="1:10" ht="15" customHeight="1" outlineLevel="2">
      <c r="A754" s="51"/>
      <c r="B754" s="132"/>
      <c r="C754" s="133"/>
      <c r="D754" s="82"/>
      <c r="E754" s="52"/>
      <c r="F754" s="53"/>
      <c r="G754" s="53"/>
      <c r="H754" s="55"/>
      <c r="I754" s="50"/>
      <c r="J754" s="136"/>
    </row>
    <row r="755" spans="1:10" ht="15" customHeight="1" outlineLevel="2">
      <c r="A755" s="51"/>
      <c r="B755" s="132"/>
      <c r="C755" s="133"/>
      <c r="D755" s="82"/>
      <c r="E755" s="52"/>
      <c r="F755" s="53"/>
      <c r="G755" s="53"/>
      <c r="H755" s="55"/>
      <c r="I755" s="50"/>
      <c r="J755" s="136"/>
    </row>
    <row r="756" spans="1:10" ht="15" customHeight="1" outlineLevel="2">
      <c r="A756" s="51"/>
      <c r="B756" s="132"/>
      <c r="C756" s="133"/>
      <c r="D756" s="82"/>
      <c r="E756" s="52"/>
      <c r="F756" s="53"/>
      <c r="G756" s="53"/>
      <c r="H756" s="55"/>
      <c r="I756" s="50"/>
      <c r="J756" s="136"/>
    </row>
    <row r="757" spans="1:10" ht="15" customHeight="1" outlineLevel="1">
      <c r="A757" s="51"/>
      <c r="B757" s="132"/>
      <c r="C757" s="133"/>
      <c r="D757" s="82"/>
      <c r="E757" s="52"/>
      <c r="F757" s="53"/>
      <c r="G757" s="53"/>
      <c r="H757" s="55"/>
      <c r="I757" s="50"/>
      <c r="J757" s="136"/>
    </row>
    <row r="758" spans="1:10" ht="15" customHeight="1" outlineLevel="2">
      <c r="A758" s="51"/>
      <c r="B758" s="132"/>
      <c r="C758" s="133"/>
      <c r="D758" s="82"/>
      <c r="E758" s="52"/>
      <c r="F758" s="53"/>
      <c r="G758" s="53"/>
      <c r="H758" s="55"/>
      <c r="I758" s="50"/>
      <c r="J758" s="136"/>
    </row>
    <row r="759" spans="1:10" ht="15" customHeight="1" outlineLevel="2">
      <c r="A759" s="51"/>
      <c r="B759" s="132"/>
      <c r="C759" s="133"/>
      <c r="D759" s="82"/>
      <c r="E759" s="52"/>
      <c r="F759" s="53"/>
      <c r="G759" s="53"/>
      <c r="H759" s="55"/>
      <c r="I759" s="50"/>
      <c r="J759" s="136"/>
    </row>
    <row r="760" spans="1:10" ht="15" customHeight="1" outlineLevel="2">
      <c r="A760" s="51"/>
      <c r="B760" s="132"/>
      <c r="C760" s="133"/>
      <c r="D760" s="82"/>
      <c r="E760" s="52"/>
      <c r="F760" s="53"/>
      <c r="G760" s="53"/>
      <c r="H760" s="55"/>
      <c r="I760" s="50"/>
      <c r="J760" s="136"/>
    </row>
    <row r="761" spans="1:10" ht="15" customHeight="1" outlineLevel="2">
      <c r="A761" s="51"/>
      <c r="B761" s="132"/>
      <c r="C761" s="133"/>
      <c r="D761" s="82"/>
      <c r="E761" s="52"/>
      <c r="F761" s="53"/>
      <c r="G761" s="53"/>
      <c r="H761" s="55"/>
      <c r="I761" s="50"/>
      <c r="J761" s="136"/>
    </row>
    <row r="762" spans="1:10" ht="15" customHeight="1" outlineLevel="2">
      <c r="A762" s="51"/>
      <c r="B762" s="132"/>
      <c r="C762" s="133"/>
      <c r="D762" s="82"/>
      <c r="E762" s="52"/>
      <c r="F762" s="53"/>
      <c r="G762" s="53"/>
      <c r="H762" s="55"/>
      <c r="I762" s="50"/>
      <c r="J762" s="136"/>
    </row>
    <row r="763" spans="1:10" ht="15" customHeight="1" outlineLevel="2">
      <c r="A763" s="51"/>
      <c r="B763" s="132"/>
      <c r="C763" s="133"/>
      <c r="D763" s="82"/>
      <c r="E763" s="52"/>
      <c r="F763" s="53"/>
      <c r="G763" s="53"/>
      <c r="H763" s="55"/>
      <c r="I763" s="50"/>
      <c r="J763" s="136"/>
    </row>
    <row r="764" spans="1:10" ht="15" customHeight="1" outlineLevel="2">
      <c r="A764" s="51"/>
      <c r="B764" s="132"/>
      <c r="C764" s="133"/>
      <c r="D764" s="82"/>
      <c r="E764" s="52"/>
      <c r="F764" s="53"/>
      <c r="G764" s="53"/>
      <c r="H764" s="55"/>
      <c r="I764" s="50"/>
      <c r="J764" s="136"/>
    </row>
    <row r="765" spans="1:10" ht="15" customHeight="1" outlineLevel="2">
      <c r="A765" s="51"/>
      <c r="B765" s="132"/>
      <c r="C765" s="133"/>
      <c r="D765" s="82"/>
      <c r="E765" s="52"/>
      <c r="F765" s="53"/>
      <c r="G765" s="53"/>
      <c r="H765" s="55"/>
      <c r="I765" s="50"/>
      <c r="J765" s="136"/>
    </row>
    <row r="766" spans="1:10" ht="15" customHeight="1" outlineLevel="2">
      <c r="A766" s="51"/>
      <c r="B766" s="132"/>
      <c r="C766" s="133"/>
      <c r="D766" s="82"/>
      <c r="E766" s="52"/>
      <c r="F766" s="53"/>
      <c r="G766" s="53"/>
      <c r="H766" s="55"/>
      <c r="I766" s="50"/>
      <c r="J766" s="136"/>
    </row>
    <row r="767" spans="1:10" ht="15" customHeight="1" outlineLevel="2" collapsed="1">
      <c r="A767" s="51"/>
      <c r="B767" s="132"/>
      <c r="C767" s="133"/>
      <c r="D767" s="82"/>
      <c r="E767" s="52"/>
      <c r="F767" s="53"/>
      <c r="G767" s="53"/>
      <c r="H767" s="55"/>
      <c r="I767" s="50"/>
      <c r="J767" s="136"/>
    </row>
    <row r="768" spans="1:10" ht="15" customHeight="1" outlineLevel="2">
      <c r="A768" s="51"/>
      <c r="B768" s="132"/>
      <c r="C768" s="133"/>
      <c r="D768" s="82"/>
      <c r="E768" s="52"/>
      <c r="F768" s="53"/>
      <c r="G768" s="53"/>
      <c r="H768" s="55"/>
      <c r="I768" s="50"/>
      <c r="J768" s="136"/>
    </row>
    <row r="769" spans="1:10" ht="15" customHeight="1" outlineLevel="2">
      <c r="A769" s="51"/>
      <c r="B769" s="132"/>
      <c r="C769" s="133"/>
      <c r="D769" s="82"/>
      <c r="E769" s="52"/>
      <c r="F769" s="53"/>
      <c r="G769" s="53"/>
      <c r="H769" s="55"/>
      <c r="I769" s="50"/>
      <c r="J769" s="136"/>
    </row>
    <row r="770" spans="1:10" ht="15" customHeight="1" outlineLevel="2">
      <c r="A770" s="51"/>
      <c r="B770" s="132"/>
      <c r="C770" s="133"/>
      <c r="D770" s="82"/>
      <c r="E770" s="52"/>
      <c r="F770" s="53"/>
      <c r="G770" s="53"/>
      <c r="H770" s="55"/>
      <c r="I770" s="50"/>
      <c r="J770" s="136"/>
    </row>
    <row r="771" spans="1:10" ht="15" customHeight="1" outlineLevel="2">
      <c r="A771" s="51"/>
      <c r="B771" s="132"/>
      <c r="C771" s="133"/>
      <c r="D771" s="82"/>
      <c r="E771" s="52"/>
      <c r="F771" s="53"/>
      <c r="G771" s="53"/>
      <c r="H771" s="55"/>
      <c r="I771" s="50"/>
      <c r="J771" s="136"/>
    </row>
    <row r="772" spans="1:10" ht="15" customHeight="1" outlineLevel="2">
      <c r="A772" s="51"/>
      <c r="B772" s="132"/>
      <c r="C772" s="133"/>
      <c r="D772" s="82"/>
      <c r="E772" s="52"/>
      <c r="F772" s="53"/>
      <c r="G772" s="53"/>
      <c r="H772" s="55"/>
      <c r="I772" s="50"/>
      <c r="J772" s="136"/>
    </row>
    <row r="773" spans="1:10" ht="15" customHeight="1" outlineLevel="2">
      <c r="A773" s="51"/>
      <c r="B773" s="132"/>
      <c r="C773" s="133"/>
      <c r="D773" s="82"/>
      <c r="E773" s="52"/>
      <c r="F773" s="53"/>
      <c r="G773" s="53"/>
      <c r="H773" s="55"/>
      <c r="I773" s="50"/>
      <c r="J773" s="136"/>
    </row>
    <row r="774" spans="1:10" ht="15" customHeight="1" outlineLevel="2">
      <c r="A774" s="51"/>
      <c r="B774" s="132"/>
      <c r="C774" s="133"/>
      <c r="D774" s="82"/>
      <c r="E774" s="52"/>
      <c r="F774" s="53"/>
      <c r="G774" s="53"/>
      <c r="H774" s="55"/>
      <c r="I774" s="50"/>
      <c r="J774" s="136"/>
    </row>
    <row r="775" spans="1:10" ht="15" customHeight="1" outlineLevel="2">
      <c r="A775" s="51"/>
      <c r="B775" s="132"/>
      <c r="C775" s="133"/>
      <c r="D775" s="82"/>
      <c r="E775" s="52"/>
      <c r="F775" s="53"/>
      <c r="G775" s="53"/>
      <c r="H775" s="55"/>
      <c r="I775" s="50"/>
      <c r="J775" s="136"/>
    </row>
    <row r="776" spans="1:10" ht="15" customHeight="1" outlineLevel="2">
      <c r="A776" s="51"/>
      <c r="B776" s="132"/>
      <c r="C776" s="133"/>
      <c r="D776" s="82"/>
      <c r="E776" s="52"/>
      <c r="F776" s="53"/>
      <c r="G776" s="53"/>
      <c r="H776" s="55"/>
      <c r="I776" s="50"/>
      <c r="J776" s="136"/>
    </row>
    <row r="777" spans="1:10" ht="15" customHeight="1" outlineLevel="2">
      <c r="A777" s="51"/>
      <c r="B777" s="132"/>
      <c r="C777" s="133"/>
      <c r="D777" s="82"/>
      <c r="E777" s="52"/>
      <c r="F777" s="53"/>
      <c r="G777" s="53"/>
      <c r="H777" s="55"/>
      <c r="I777" s="50"/>
      <c r="J777" s="136"/>
    </row>
    <row r="778" spans="1:10" ht="15" customHeight="1" outlineLevel="2">
      <c r="A778" s="51"/>
      <c r="B778" s="132"/>
      <c r="C778" s="133"/>
      <c r="D778" s="82"/>
      <c r="E778" s="52"/>
      <c r="F778" s="53"/>
      <c r="G778" s="53"/>
      <c r="H778" s="55"/>
      <c r="I778" s="50"/>
      <c r="J778" s="136"/>
    </row>
    <row r="779" spans="1:10" ht="15" customHeight="1" outlineLevel="2">
      <c r="A779" s="51"/>
      <c r="B779" s="132"/>
      <c r="C779" s="133"/>
      <c r="D779" s="82"/>
      <c r="E779" s="52"/>
      <c r="F779" s="53"/>
      <c r="G779" s="53"/>
      <c r="H779" s="55"/>
      <c r="I779" s="50"/>
      <c r="J779" s="136"/>
    </row>
    <row r="780" spans="1:10" ht="15" customHeight="1" outlineLevel="2">
      <c r="A780" s="51"/>
      <c r="B780" s="132"/>
      <c r="C780" s="133"/>
      <c r="D780" s="82"/>
      <c r="E780" s="52"/>
      <c r="F780" s="53"/>
      <c r="G780" s="53"/>
      <c r="H780" s="55"/>
      <c r="I780" s="50"/>
      <c r="J780" s="136"/>
    </row>
    <row r="781" spans="1:10" ht="15" customHeight="1" outlineLevel="2">
      <c r="A781" s="51"/>
      <c r="B781" s="132"/>
      <c r="C781" s="133"/>
      <c r="D781" s="82"/>
      <c r="E781" s="52"/>
      <c r="F781" s="53"/>
      <c r="G781" s="53"/>
      <c r="H781" s="55"/>
      <c r="I781" s="50"/>
      <c r="J781" s="136"/>
    </row>
    <row r="782" spans="1:10" ht="15" customHeight="1" outlineLevel="1">
      <c r="A782" s="51"/>
      <c r="B782" s="132"/>
      <c r="C782" s="133"/>
      <c r="D782" s="82"/>
      <c r="E782" s="52"/>
      <c r="F782" s="53"/>
      <c r="G782" s="53"/>
      <c r="H782" s="55"/>
      <c r="I782" s="50"/>
      <c r="J782" s="136"/>
    </row>
    <row r="783" spans="1:10" ht="15" customHeight="1" outlineLevel="2">
      <c r="A783" s="51"/>
      <c r="B783" s="132"/>
      <c r="C783" s="133"/>
      <c r="D783" s="82"/>
      <c r="E783" s="52"/>
      <c r="F783" s="53"/>
      <c r="G783" s="53"/>
      <c r="H783" s="55"/>
      <c r="I783" s="50"/>
      <c r="J783" s="136"/>
    </row>
    <row r="784" spans="1:10" ht="15" customHeight="1" outlineLevel="2">
      <c r="A784" s="51"/>
      <c r="B784" s="132"/>
      <c r="C784" s="133"/>
      <c r="D784" s="82"/>
      <c r="E784" s="52"/>
      <c r="F784" s="53"/>
      <c r="G784" s="53"/>
      <c r="H784" s="55"/>
      <c r="I784" s="50"/>
      <c r="J784" s="136"/>
    </row>
    <row r="785" spans="1:10" ht="15" customHeight="1" outlineLevel="2">
      <c r="A785" s="51"/>
      <c r="B785" s="132"/>
      <c r="C785" s="133"/>
      <c r="D785" s="82"/>
      <c r="E785" s="52"/>
      <c r="F785" s="53"/>
      <c r="G785" s="53"/>
      <c r="H785" s="55"/>
      <c r="I785" s="50"/>
      <c r="J785" s="136"/>
    </row>
    <row r="786" spans="1:10" ht="15" customHeight="1" outlineLevel="2">
      <c r="A786" s="51"/>
      <c r="B786" s="132"/>
      <c r="C786" s="133"/>
      <c r="D786" s="82"/>
      <c r="E786" s="52"/>
      <c r="F786" s="53"/>
      <c r="G786" s="53"/>
      <c r="H786" s="55"/>
      <c r="I786" s="50"/>
      <c r="J786" s="136"/>
    </row>
    <row r="787" spans="1:10" ht="15" customHeight="1" outlineLevel="2" collapsed="1">
      <c r="A787" s="51"/>
      <c r="B787" s="132"/>
      <c r="C787" s="133"/>
      <c r="D787" s="82"/>
      <c r="E787" s="52"/>
      <c r="F787" s="53"/>
      <c r="G787" s="53"/>
      <c r="H787" s="55"/>
      <c r="I787" s="50"/>
      <c r="J787" s="136"/>
    </row>
    <row r="788" spans="1:10" ht="15" customHeight="1" outlineLevel="2">
      <c r="A788" s="51"/>
      <c r="B788" s="132"/>
      <c r="C788" s="133"/>
      <c r="D788" s="82"/>
      <c r="E788" s="52"/>
      <c r="F788" s="53"/>
      <c r="G788" s="53"/>
      <c r="H788" s="55"/>
      <c r="I788" s="50"/>
      <c r="J788" s="136"/>
    </row>
    <row r="789" spans="1:10" ht="15" customHeight="1" outlineLevel="2">
      <c r="A789" s="51"/>
      <c r="B789" s="132"/>
      <c r="C789" s="133"/>
      <c r="D789" s="82"/>
      <c r="E789" s="52"/>
      <c r="F789" s="53"/>
      <c r="G789" s="53"/>
      <c r="H789" s="55"/>
      <c r="I789" s="50"/>
      <c r="J789" s="136"/>
    </row>
    <row r="790" spans="1:10" ht="15" customHeight="1" outlineLevel="2">
      <c r="A790" s="51"/>
      <c r="B790" s="132"/>
      <c r="C790" s="133"/>
      <c r="D790" s="82"/>
      <c r="E790" s="52"/>
      <c r="F790" s="53"/>
      <c r="G790" s="53"/>
      <c r="H790" s="55"/>
      <c r="I790" s="50"/>
      <c r="J790" s="136"/>
    </row>
    <row r="791" spans="1:10" ht="15" customHeight="1" outlineLevel="2">
      <c r="A791" s="51"/>
      <c r="B791" s="132"/>
      <c r="C791" s="133"/>
      <c r="D791" s="82"/>
      <c r="E791" s="52"/>
      <c r="F791" s="53"/>
      <c r="G791" s="53"/>
      <c r="H791" s="55"/>
      <c r="I791" s="50"/>
      <c r="J791" s="136"/>
    </row>
    <row r="792" spans="1:10" ht="15" customHeight="1" outlineLevel="2">
      <c r="A792" s="51"/>
      <c r="B792" s="132"/>
      <c r="C792" s="133"/>
      <c r="D792" s="82"/>
      <c r="E792" s="52"/>
      <c r="F792" s="53"/>
      <c r="G792" s="53"/>
      <c r="H792" s="55"/>
      <c r="I792" s="50"/>
      <c r="J792" s="136"/>
    </row>
    <row r="793" spans="1:10" ht="15" customHeight="1" outlineLevel="2">
      <c r="A793" s="51"/>
      <c r="B793" s="132"/>
      <c r="C793" s="133"/>
      <c r="D793" s="82"/>
      <c r="E793" s="52"/>
      <c r="F793" s="53"/>
      <c r="G793" s="53"/>
      <c r="H793" s="55"/>
      <c r="I793" s="50"/>
      <c r="J793" s="136"/>
    </row>
    <row r="794" spans="1:10" ht="15" customHeight="1" outlineLevel="2">
      <c r="A794" s="51"/>
      <c r="B794" s="132"/>
      <c r="C794" s="133"/>
      <c r="D794" s="82"/>
      <c r="E794" s="52"/>
      <c r="F794" s="53"/>
      <c r="G794" s="53"/>
      <c r="H794" s="55"/>
      <c r="I794" s="50"/>
      <c r="J794" s="136"/>
    </row>
    <row r="795" spans="1:10" ht="15" customHeight="1" outlineLevel="2">
      <c r="A795" s="51"/>
      <c r="B795" s="132"/>
      <c r="C795" s="133"/>
      <c r="D795" s="82"/>
      <c r="E795" s="52"/>
      <c r="F795" s="53"/>
      <c r="G795" s="53"/>
      <c r="H795" s="55"/>
      <c r="I795" s="50"/>
      <c r="J795" s="136"/>
    </row>
    <row r="796" spans="1:10" ht="15" customHeight="1" outlineLevel="2">
      <c r="A796" s="51"/>
      <c r="B796" s="132"/>
      <c r="C796" s="133"/>
      <c r="D796" s="82"/>
      <c r="E796" s="52"/>
      <c r="F796" s="53"/>
      <c r="G796" s="53"/>
      <c r="H796" s="55"/>
      <c r="I796" s="50"/>
      <c r="J796" s="136"/>
    </row>
    <row r="797" spans="1:10" ht="15" customHeight="1" outlineLevel="2">
      <c r="A797" s="51"/>
      <c r="B797" s="132"/>
      <c r="C797" s="133"/>
      <c r="D797" s="82"/>
      <c r="E797" s="52"/>
      <c r="F797" s="53"/>
      <c r="G797" s="53"/>
      <c r="H797" s="55"/>
      <c r="I797" s="50"/>
      <c r="J797" s="136"/>
    </row>
    <row r="798" spans="1:10" ht="15" customHeight="1" outlineLevel="2">
      <c r="A798" s="51"/>
      <c r="B798" s="132"/>
      <c r="C798" s="133"/>
      <c r="D798" s="82"/>
      <c r="E798" s="52"/>
      <c r="F798" s="53"/>
      <c r="G798" s="53"/>
      <c r="H798" s="55"/>
      <c r="I798" s="50"/>
      <c r="J798" s="136"/>
    </row>
    <row r="799" spans="1:10" ht="15" customHeight="1" outlineLevel="2">
      <c r="A799" s="51"/>
      <c r="B799" s="132"/>
      <c r="C799" s="133"/>
      <c r="D799" s="82"/>
      <c r="E799" s="52"/>
      <c r="F799" s="53"/>
      <c r="G799" s="53"/>
      <c r="H799" s="55"/>
      <c r="I799" s="50"/>
      <c r="J799" s="136"/>
    </row>
    <row r="800" spans="1:10" ht="15" customHeight="1" outlineLevel="2">
      <c r="A800" s="51"/>
      <c r="B800" s="132"/>
      <c r="C800" s="133"/>
      <c r="D800" s="82"/>
      <c r="E800" s="52"/>
      <c r="F800" s="53"/>
      <c r="G800" s="53"/>
      <c r="H800" s="55"/>
      <c r="I800" s="50"/>
      <c r="J800" s="136"/>
    </row>
    <row r="801" spans="1:10" ht="15" customHeight="1" outlineLevel="2">
      <c r="A801" s="51"/>
      <c r="B801" s="132"/>
      <c r="C801" s="133"/>
      <c r="D801" s="82"/>
      <c r="E801" s="52"/>
      <c r="F801" s="53"/>
      <c r="G801" s="53"/>
      <c r="H801" s="55"/>
      <c r="I801" s="50"/>
      <c r="J801" s="136"/>
    </row>
    <row r="802" spans="1:10" ht="15" customHeight="1" outlineLevel="2">
      <c r="A802" s="51"/>
      <c r="B802" s="132"/>
      <c r="C802" s="133"/>
      <c r="D802" s="82"/>
      <c r="E802" s="52"/>
      <c r="F802" s="53"/>
      <c r="G802" s="53"/>
      <c r="H802" s="55"/>
      <c r="I802" s="50"/>
      <c r="J802" s="136"/>
    </row>
    <row r="803" spans="1:10" ht="15" customHeight="1" outlineLevel="2">
      <c r="A803" s="51"/>
      <c r="B803" s="132"/>
      <c r="C803" s="133"/>
      <c r="D803" s="82"/>
      <c r="E803" s="52"/>
      <c r="F803" s="53"/>
      <c r="G803" s="53"/>
      <c r="H803" s="55"/>
      <c r="I803" s="50"/>
      <c r="J803" s="136"/>
    </row>
    <row r="804" spans="1:10" ht="15" customHeight="1" outlineLevel="2">
      <c r="A804" s="51"/>
      <c r="B804" s="132"/>
      <c r="C804" s="133"/>
      <c r="D804" s="82"/>
      <c r="E804" s="52"/>
      <c r="F804" s="53"/>
      <c r="G804" s="53"/>
      <c r="H804" s="55"/>
      <c r="I804" s="50"/>
      <c r="J804" s="136"/>
    </row>
    <row r="805" spans="1:10" ht="15" customHeight="1" outlineLevel="2">
      <c r="A805" s="51"/>
      <c r="B805" s="132"/>
      <c r="C805" s="133"/>
      <c r="D805" s="82"/>
      <c r="E805" s="52"/>
      <c r="F805" s="53"/>
      <c r="G805" s="53"/>
      <c r="H805" s="55"/>
      <c r="I805" s="50"/>
      <c r="J805" s="136"/>
    </row>
    <row r="806" spans="1:10" ht="15" customHeight="1" outlineLevel="2">
      <c r="A806" s="51"/>
      <c r="B806" s="132"/>
      <c r="C806" s="133"/>
      <c r="D806" s="82"/>
      <c r="E806" s="52"/>
      <c r="F806" s="53"/>
      <c r="G806" s="53"/>
      <c r="H806" s="55"/>
      <c r="I806" s="50"/>
      <c r="J806" s="136"/>
    </row>
    <row r="807" spans="1:10" ht="15" customHeight="1" outlineLevel="1">
      <c r="A807" s="51"/>
      <c r="B807" s="132"/>
      <c r="C807" s="133"/>
      <c r="D807" s="82"/>
      <c r="E807" s="52"/>
      <c r="F807" s="53"/>
      <c r="G807" s="53"/>
      <c r="H807" s="55"/>
      <c r="I807" s="50"/>
      <c r="J807" s="136"/>
    </row>
    <row r="808" spans="1:10" ht="15" customHeight="1" outlineLevel="2">
      <c r="A808" s="51"/>
      <c r="B808" s="132"/>
      <c r="C808" s="133"/>
      <c r="D808" s="82"/>
      <c r="E808" s="52"/>
      <c r="F808" s="53"/>
      <c r="G808" s="53"/>
      <c r="H808" s="55"/>
      <c r="I808" s="50"/>
      <c r="J808" s="136"/>
    </row>
    <row r="809" spans="1:10" ht="15" customHeight="1" outlineLevel="2">
      <c r="A809" s="51"/>
      <c r="B809" s="132"/>
      <c r="C809" s="133"/>
      <c r="D809" s="82"/>
      <c r="E809" s="52"/>
      <c r="F809" s="53"/>
      <c r="G809" s="53"/>
      <c r="H809" s="55"/>
      <c r="I809" s="50"/>
      <c r="J809" s="136"/>
    </row>
    <row r="810" spans="1:10" ht="15" customHeight="1" outlineLevel="2">
      <c r="A810" s="51"/>
      <c r="B810" s="132"/>
      <c r="C810" s="133"/>
      <c r="D810" s="82"/>
      <c r="E810" s="52"/>
      <c r="F810" s="53"/>
      <c r="G810" s="53"/>
      <c r="H810" s="55"/>
      <c r="I810" s="50"/>
      <c r="J810" s="136"/>
    </row>
    <row r="811" spans="1:10" ht="15" customHeight="1" outlineLevel="2">
      <c r="A811" s="51"/>
      <c r="B811" s="132"/>
      <c r="C811" s="133"/>
      <c r="D811" s="82"/>
      <c r="E811" s="52"/>
      <c r="F811" s="53"/>
      <c r="G811" s="53"/>
      <c r="H811" s="55"/>
      <c r="I811" s="50"/>
      <c r="J811" s="136"/>
    </row>
    <row r="812" spans="1:10" ht="15" customHeight="1" outlineLevel="2">
      <c r="A812" s="51"/>
      <c r="B812" s="132"/>
      <c r="C812" s="133"/>
      <c r="D812" s="82"/>
      <c r="E812" s="52"/>
      <c r="F812" s="53"/>
      <c r="G812" s="53"/>
      <c r="H812" s="55"/>
      <c r="I812" s="50"/>
      <c r="J812" s="136"/>
    </row>
    <row r="813" spans="1:10" ht="15" customHeight="1" outlineLevel="2">
      <c r="A813" s="51"/>
      <c r="B813" s="132"/>
      <c r="C813" s="133"/>
      <c r="D813" s="82"/>
      <c r="E813" s="52"/>
      <c r="F813" s="53"/>
      <c r="G813" s="53"/>
      <c r="H813" s="55"/>
      <c r="I813" s="50"/>
      <c r="J813" s="136"/>
    </row>
    <row r="814" spans="1:10" ht="15" customHeight="1" outlineLevel="2">
      <c r="A814" s="51"/>
      <c r="B814" s="132"/>
      <c r="C814" s="133"/>
      <c r="D814" s="82"/>
      <c r="E814" s="52"/>
      <c r="F814" s="53"/>
      <c r="G814" s="53"/>
      <c r="H814" s="55"/>
      <c r="I814" s="50"/>
      <c r="J814" s="136"/>
    </row>
    <row r="815" spans="1:10" ht="15" customHeight="1" outlineLevel="2">
      <c r="A815" s="51"/>
      <c r="B815" s="132"/>
      <c r="C815" s="133"/>
      <c r="D815" s="82"/>
      <c r="E815" s="52"/>
      <c r="F815" s="53"/>
      <c r="G815" s="53"/>
      <c r="H815" s="55"/>
      <c r="I815" s="50"/>
      <c r="J815" s="136"/>
    </row>
    <row r="816" spans="1:10" ht="15" customHeight="1" outlineLevel="2">
      <c r="A816" s="51"/>
      <c r="B816" s="132"/>
      <c r="C816" s="133"/>
      <c r="D816" s="82"/>
      <c r="E816" s="52"/>
      <c r="F816" s="53"/>
      <c r="G816" s="53"/>
      <c r="H816" s="55"/>
      <c r="I816" s="50"/>
      <c r="J816" s="136"/>
    </row>
    <row r="817" spans="1:10" ht="15" customHeight="1" outlineLevel="2">
      <c r="A817" s="51"/>
      <c r="B817" s="132"/>
      <c r="C817" s="133"/>
      <c r="D817" s="82"/>
      <c r="E817" s="52"/>
      <c r="F817" s="53"/>
      <c r="G817" s="53"/>
      <c r="H817" s="55"/>
      <c r="I817" s="50"/>
      <c r="J817" s="136"/>
    </row>
    <row r="818" spans="1:10" ht="15" customHeight="1" outlineLevel="2">
      <c r="A818" s="51"/>
      <c r="B818" s="132"/>
      <c r="C818" s="133"/>
      <c r="D818" s="82"/>
      <c r="E818" s="52"/>
      <c r="F818" s="53"/>
      <c r="G818" s="53"/>
      <c r="H818" s="55"/>
      <c r="I818" s="50"/>
      <c r="J818" s="136"/>
    </row>
    <row r="819" spans="1:10" ht="15" customHeight="1" outlineLevel="2">
      <c r="A819" s="51"/>
      <c r="B819" s="132"/>
      <c r="C819" s="133"/>
      <c r="D819" s="82"/>
      <c r="E819" s="52"/>
      <c r="F819" s="53"/>
      <c r="G819" s="53"/>
      <c r="H819" s="55"/>
      <c r="I819" s="50"/>
      <c r="J819" s="136"/>
    </row>
    <row r="820" spans="1:10" ht="15" customHeight="1" outlineLevel="2">
      <c r="A820" s="51"/>
      <c r="B820" s="132"/>
      <c r="C820" s="133"/>
      <c r="D820" s="82"/>
      <c r="E820" s="52"/>
      <c r="F820" s="53"/>
      <c r="G820" s="53"/>
      <c r="H820" s="55"/>
      <c r="I820" s="50"/>
      <c r="J820" s="136"/>
    </row>
    <row r="821" spans="1:10" ht="15" customHeight="1" outlineLevel="2">
      <c r="A821" s="51"/>
      <c r="B821" s="132"/>
      <c r="C821" s="133"/>
      <c r="D821" s="82"/>
      <c r="E821" s="52"/>
      <c r="F821" s="53"/>
      <c r="G821" s="53"/>
      <c r="H821" s="55"/>
      <c r="I821" s="50"/>
      <c r="J821" s="136"/>
    </row>
    <row r="822" spans="1:10" ht="15" customHeight="1" outlineLevel="2">
      <c r="A822" s="51"/>
      <c r="B822" s="132"/>
      <c r="C822" s="133"/>
      <c r="D822" s="82"/>
      <c r="E822" s="52"/>
      <c r="F822" s="53"/>
      <c r="G822" s="53"/>
      <c r="H822" s="55"/>
      <c r="I822" s="50"/>
      <c r="J822" s="136"/>
    </row>
    <row r="823" spans="1:10" ht="15" customHeight="1" outlineLevel="2">
      <c r="A823" s="51"/>
      <c r="B823" s="132"/>
      <c r="C823" s="133"/>
      <c r="D823" s="82"/>
      <c r="E823" s="52"/>
      <c r="F823" s="53"/>
      <c r="G823" s="53"/>
      <c r="H823" s="55"/>
      <c r="I823" s="50"/>
      <c r="J823" s="136"/>
    </row>
    <row r="824" spans="1:10" ht="15" customHeight="1" outlineLevel="2">
      <c r="A824" s="51"/>
      <c r="B824" s="132"/>
      <c r="C824" s="133"/>
      <c r="D824" s="82"/>
      <c r="E824" s="52"/>
      <c r="F824" s="53"/>
      <c r="G824" s="53"/>
      <c r="H824" s="55"/>
      <c r="I824" s="50"/>
      <c r="J824" s="136"/>
    </row>
    <row r="825" spans="1:10" ht="15" customHeight="1" outlineLevel="2">
      <c r="A825" s="51"/>
      <c r="B825" s="132"/>
      <c r="C825" s="133"/>
      <c r="D825" s="82"/>
      <c r="E825" s="52"/>
      <c r="F825" s="53"/>
      <c r="G825" s="53"/>
      <c r="H825" s="55"/>
      <c r="I825" s="50"/>
      <c r="J825" s="136"/>
    </row>
    <row r="826" spans="1:10" ht="15" customHeight="1" outlineLevel="2">
      <c r="A826" s="51"/>
      <c r="B826" s="132"/>
      <c r="C826" s="133"/>
      <c r="D826" s="82"/>
      <c r="E826" s="52"/>
      <c r="F826" s="53"/>
      <c r="G826" s="53"/>
      <c r="H826" s="55"/>
      <c r="I826" s="50"/>
      <c r="J826" s="136"/>
    </row>
    <row r="827" spans="1:10" ht="15" customHeight="1" outlineLevel="2" collapsed="1">
      <c r="A827" s="51"/>
      <c r="B827" s="132"/>
      <c r="C827" s="133"/>
      <c r="D827" s="82"/>
      <c r="E827" s="52"/>
      <c r="F827" s="53"/>
      <c r="G827" s="53"/>
      <c r="H827" s="55"/>
      <c r="I827" s="50"/>
      <c r="J827" s="136"/>
    </row>
    <row r="828" spans="1:10" ht="15" customHeight="1" outlineLevel="2">
      <c r="A828" s="51"/>
      <c r="B828" s="132"/>
      <c r="C828" s="133"/>
      <c r="D828" s="82"/>
      <c r="E828" s="52"/>
      <c r="F828" s="53"/>
      <c r="G828" s="53"/>
      <c r="H828" s="55"/>
      <c r="I828" s="50"/>
      <c r="J828" s="136"/>
    </row>
    <row r="829" spans="1:10" ht="15" customHeight="1" outlineLevel="2">
      <c r="A829" s="51"/>
      <c r="B829" s="132"/>
      <c r="C829" s="133"/>
      <c r="D829" s="82"/>
      <c r="E829" s="52"/>
      <c r="F829" s="53"/>
      <c r="G829" s="53"/>
      <c r="H829" s="55"/>
      <c r="I829" s="50"/>
      <c r="J829" s="136"/>
    </row>
    <row r="830" spans="1:10" ht="15" customHeight="1" outlineLevel="2">
      <c r="A830" s="51"/>
      <c r="B830" s="132"/>
      <c r="C830" s="133"/>
      <c r="D830" s="82"/>
      <c r="E830" s="52"/>
      <c r="F830" s="53"/>
      <c r="G830" s="53"/>
      <c r="H830" s="55"/>
      <c r="I830" s="50"/>
      <c r="J830" s="136"/>
    </row>
    <row r="831" spans="1:10" ht="15" customHeight="1" outlineLevel="2">
      <c r="A831" s="51"/>
      <c r="B831" s="132"/>
      <c r="C831" s="133"/>
      <c r="D831" s="82"/>
      <c r="E831" s="52"/>
      <c r="F831" s="53"/>
      <c r="G831" s="53"/>
      <c r="H831" s="55"/>
      <c r="I831" s="50"/>
      <c r="J831" s="136"/>
    </row>
    <row r="832" spans="1:10" ht="15" customHeight="1" outlineLevel="1">
      <c r="A832" s="51"/>
      <c r="B832" s="132"/>
      <c r="C832" s="133"/>
      <c r="D832" s="82"/>
      <c r="E832" s="52"/>
      <c r="F832" s="53"/>
      <c r="G832" s="53"/>
      <c r="H832" s="55"/>
      <c r="I832" s="50"/>
      <c r="J832" s="136"/>
    </row>
    <row r="833" spans="1:10" ht="15" customHeight="1" outlineLevel="2">
      <c r="A833" s="51"/>
      <c r="B833" s="132"/>
      <c r="C833" s="133"/>
      <c r="D833" s="82"/>
      <c r="E833" s="52"/>
      <c r="F833" s="53"/>
      <c r="G833" s="53"/>
      <c r="H833" s="55"/>
      <c r="I833" s="50"/>
      <c r="J833" s="136"/>
    </row>
    <row r="834" spans="1:10" ht="15" customHeight="1" outlineLevel="2">
      <c r="A834" s="51"/>
      <c r="B834" s="132"/>
      <c r="C834" s="133"/>
      <c r="D834" s="82"/>
      <c r="E834" s="52"/>
      <c r="F834" s="53"/>
      <c r="G834" s="53"/>
      <c r="H834" s="55"/>
      <c r="I834" s="50"/>
      <c r="J834" s="136"/>
    </row>
    <row r="835" spans="1:10" ht="15" customHeight="1" outlineLevel="2">
      <c r="A835" s="51"/>
      <c r="B835" s="132"/>
      <c r="C835" s="133"/>
      <c r="D835" s="82"/>
      <c r="E835" s="52"/>
      <c r="F835" s="53"/>
      <c r="G835" s="53"/>
      <c r="H835" s="55"/>
      <c r="I835" s="50"/>
      <c r="J835" s="136"/>
    </row>
    <row r="836" spans="1:10" ht="15" customHeight="1" outlineLevel="2">
      <c r="A836" s="51"/>
      <c r="B836" s="132"/>
      <c r="C836" s="133"/>
      <c r="D836" s="82"/>
      <c r="E836" s="52"/>
      <c r="F836" s="53"/>
      <c r="G836" s="53"/>
      <c r="H836" s="55"/>
      <c r="I836" s="50"/>
      <c r="J836" s="136"/>
    </row>
    <row r="837" spans="1:10" ht="15" customHeight="1" outlineLevel="2">
      <c r="A837" s="51"/>
      <c r="B837" s="132"/>
      <c r="C837" s="133"/>
      <c r="D837" s="82"/>
      <c r="E837" s="52"/>
      <c r="F837" s="53"/>
      <c r="G837" s="53"/>
      <c r="H837" s="55"/>
      <c r="I837" s="50"/>
      <c r="J837" s="136"/>
    </row>
    <row r="838" spans="1:10" ht="15" customHeight="1" outlineLevel="2">
      <c r="A838" s="51"/>
      <c r="B838" s="132"/>
      <c r="C838" s="133"/>
      <c r="D838" s="82"/>
      <c r="E838" s="52"/>
      <c r="F838" s="53"/>
      <c r="G838" s="53"/>
      <c r="H838" s="55"/>
      <c r="I838" s="50"/>
      <c r="J838" s="136"/>
    </row>
    <row r="839" spans="1:10" ht="15" customHeight="1" outlineLevel="2">
      <c r="A839" s="51"/>
      <c r="B839" s="132"/>
      <c r="C839" s="133"/>
      <c r="D839" s="82"/>
      <c r="E839" s="52"/>
      <c r="F839" s="53"/>
      <c r="G839" s="53"/>
      <c r="H839" s="55"/>
      <c r="I839" s="50"/>
      <c r="J839" s="136"/>
    </row>
    <row r="840" spans="1:10" ht="15" customHeight="1" outlineLevel="2">
      <c r="A840" s="51"/>
      <c r="B840" s="132"/>
      <c r="C840" s="133"/>
      <c r="D840" s="82"/>
      <c r="E840" s="52"/>
      <c r="F840" s="53"/>
      <c r="G840" s="53"/>
      <c r="H840" s="55"/>
      <c r="I840" s="50"/>
      <c r="J840" s="136"/>
    </row>
    <row r="841" spans="1:10" ht="15" customHeight="1" outlineLevel="2">
      <c r="A841" s="51"/>
      <c r="B841" s="132"/>
      <c r="C841" s="133"/>
      <c r="D841" s="82"/>
      <c r="E841" s="52"/>
      <c r="F841" s="53"/>
      <c r="G841" s="53"/>
      <c r="H841" s="55"/>
      <c r="I841" s="50"/>
      <c r="J841" s="136"/>
    </row>
    <row r="842" spans="1:10" ht="15" customHeight="1" outlineLevel="2">
      <c r="A842" s="51"/>
      <c r="B842" s="132"/>
      <c r="C842" s="133"/>
      <c r="D842" s="82"/>
      <c r="E842" s="52"/>
      <c r="F842" s="53"/>
      <c r="G842" s="53"/>
      <c r="H842" s="55"/>
      <c r="I842" s="50"/>
      <c r="J842" s="136"/>
    </row>
    <row r="843" spans="1:10" ht="15" customHeight="1" outlineLevel="2">
      <c r="A843" s="51"/>
      <c r="B843" s="132"/>
      <c r="C843" s="133"/>
      <c r="D843" s="82"/>
      <c r="E843" s="52"/>
      <c r="F843" s="53"/>
      <c r="G843" s="53"/>
      <c r="H843" s="55"/>
      <c r="I843" s="50"/>
      <c r="J843" s="136"/>
    </row>
    <row r="844" spans="1:10" ht="15" customHeight="1" outlineLevel="2">
      <c r="A844" s="51"/>
      <c r="B844" s="132"/>
      <c r="C844" s="133"/>
      <c r="D844" s="82"/>
      <c r="E844" s="52"/>
      <c r="F844" s="53"/>
      <c r="G844" s="53"/>
      <c r="H844" s="55"/>
      <c r="I844" s="50"/>
      <c r="J844" s="136"/>
    </row>
    <row r="845" spans="1:10" ht="15" customHeight="1" outlineLevel="2">
      <c r="A845" s="51"/>
      <c r="B845" s="132"/>
      <c r="C845" s="133"/>
      <c r="D845" s="82"/>
      <c r="E845" s="52"/>
      <c r="F845" s="53"/>
      <c r="G845" s="53"/>
      <c r="H845" s="55"/>
      <c r="I845" s="50"/>
      <c r="J845" s="136"/>
    </row>
    <row r="846" spans="1:10" ht="15" customHeight="1" outlineLevel="2">
      <c r="A846" s="51"/>
      <c r="B846" s="132"/>
      <c r="C846" s="133"/>
      <c r="D846" s="82"/>
      <c r="E846" s="52"/>
      <c r="F846" s="53"/>
      <c r="G846" s="53"/>
      <c r="H846" s="55"/>
      <c r="I846" s="50"/>
      <c r="J846" s="136"/>
    </row>
    <row r="847" spans="1:10" ht="15" customHeight="1" outlineLevel="2" collapsed="1">
      <c r="A847" s="51"/>
      <c r="B847" s="132"/>
      <c r="C847" s="133"/>
      <c r="D847" s="82"/>
      <c r="E847" s="52"/>
      <c r="F847" s="53"/>
      <c r="G847" s="53"/>
      <c r="H847" s="55"/>
      <c r="I847" s="50"/>
      <c r="J847" s="136"/>
    </row>
    <row r="848" spans="1:10" ht="15" customHeight="1" outlineLevel="2">
      <c r="A848" s="51"/>
      <c r="B848" s="132"/>
      <c r="C848" s="133"/>
      <c r="D848" s="82"/>
      <c r="E848" s="52"/>
      <c r="F848" s="53"/>
      <c r="G848" s="53"/>
      <c r="H848" s="55"/>
      <c r="I848" s="50"/>
      <c r="J848" s="136"/>
    </row>
    <row r="849" spans="1:10" ht="15" customHeight="1" outlineLevel="2">
      <c r="A849" s="51"/>
      <c r="B849" s="132"/>
      <c r="C849" s="133"/>
      <c r="D849" s="82"/>
      <c r="E849" s="52"/>
      <c r="F849" s="53"/>
      <c r="G849" s="53"/>
      <c r="H849" s="55"/>
      <c r="I849" s="50"/>
      <c r="J849" s="136"/>
    </row>
    <row r="850" spans="1:10" ht="15" customHeight="1" outlineLevel="2">
      <c r="A850" s="51"/>
      <c r="B850" s="132"/>
      <c r="C850" s="133"/>
      <c r="D850" s="82"/>
      <c r="E850" s="52"/>
      <c r="F850" s="53"/>
      <c r="G850" s="53"/>
      <c r="H850" s="55"/>
      <c r="I850" s="50"/>
      <c r="J850" s="136"/>
    </row>
    <row r="851" spans="1:10" ht="15" customHeight="1" outlineLevel="2">
      <c r="A851" s="51"/>
      <c r="B851" s="132"/>
      <c r="C851" s="133"/>
      <c r="D851" s="82"/>
      <c r="E851" s="52"/>
      <c r="F851" s="53"/>
      <c r="G851" s="53"/>
      <c r="H851" s="55"/>
      <c r="I851" s="50"/>
      <c r="J851" s="136"/>
    </row>
    <row r="852" spans="1:10" ht="15" customHeight="1" outlineLevel="2">
      <c r="A852" s="51"/>
      <c r="B852" s="132"/>
      <c r="C852" s="133"/>
      <c r="D852" s="82"/>
      <c r="E852" s="52"/>
      <c r="F852" s="53"/>
      <c r="G852" s="53"/>
      <c r="H852" s="55"/>
      <c r="I852" s="50"/>
      <c r="J852" s="136"/>
    </row>
    <row r="853" spans="1:10" ht="15" customHeight="1" outlineLevel="2">
      <c r="A853" s="51"/>
      <c r="B853" s="132"/>
      <c r="C853" s="133"/>
      <c r="D853" s="82"/>
      <c r="E853" s="52"/>
      <c r="F853" s="53"/>
      <c r="G853" s="53"/>
      <c r="H853" s="55"/>
      <c r="I853" s="50"/>
      <c r="J853" s="136"/>
    </row>
    <row r="854" spans="1:10" ht="15" customHeight="1" outlineLevel="2">
      <c r="A854" s="51"/>
      <c r="B854" s="132"/>
      <c r="C854" s="133"/>
      <c r="D854" s="82"/>
      <c r="E854" s="52"/>
      <c r="F854" s="53"/>
      <c r="G854" s="53"/>
      <c r="H854" s="55"/>
      <c r="I854" s="50"/>
      <c r="J854" s="136"/>
    </row>
    <row r="855" spans="1:10" ht="15" customHeight="1" outlineLevel="2">
      <c r="A855" s="51"/>
      <c r="B855" s="132"/>
      <c r="C855" s="133"/>
      <c r="D855" s="82"/>
      <c r="E855" s="52"/>
      <c r="F855" s="53"/>
      <c r="G855" s="53"/>
      <c r="H855" s="55"/>
      <c r="I855" s="50"/>
      <c r="J855" s="136"/>
    </row>
    <row r="856" spans="1:10" ht="15" customHeight="1" outlineLevel="2">
      <c r="A856" s="51"/>
      <c r="B856" s="132"/>
      <c r="C856" s="133"/>
      <c r="D856" s="82"/>
      <c r="E856" s="52"/>
      <c r="F856" s="53"/>
      <c r="G856" s="53"/>
      <c r="H856" s="55"/>
      <c r="I856" s="50"/>
      <c r="J856" s="136"/>
    </row>
    <row r="857" spans="1:10" ht="15" customHeight="1" outlineLevel="1">
      <c r="A857" s="51"/>
      <c r="B857" s="132"/>
      <c r="C857" s="133"/>
      <c r="D857" s="82"/>
      <c r="E857" s="52"/>
      <c r="F857" s="53"/>
      <c r="G857" s="53"/>
      <c r="H857" s="55"/>
      <c r="I857" s="50"/>
      <c r="J857" s="136"/>
    </row>
    <row r="858" spans="1:10" ht="15" customHeight="1" outlineLevel="2">
      <c r="A858" s="51"/>
      <c r="B858" s="132"/>
      <c r="C858" s="133"/>
      <c r="D858" s="82"/>
      <c r="E858" s="52"/>
      <c r="F858" s="53"/>
      <c r="G858" s="53"/>
      <c r="H858" s="55"/>
      <c r="I858" s="50"/>
      <c r="J858" s="136"/>
    </row>
    <row r="859" spans="1:10" ht="15" customHeight="1" outlineLevel="2">
      <c r="A859" s="51"/>
      <c r="B859" s="132"/>
      <c r="C859" s="133"/>
      <c r="D859" s="82"/>
      <c r="E859" s="52"/>
      <c r="F859" s="53"/>
      <c r="G859" s="53"/>
      <c r="H859" s="55"/>
      <c r="I859" s="50"/>
      <c r="J859" s="136"/>
    </row>
    <row r="860" spans="1:10" ht="15" customHeight="1" outlineLevel="2">
      <c r="A860" s="51"/>
      <c r="B860" s="132"/>
      <c r="C860" s="133"/>
      <c r="D860" s="82"/>
      <c r="E860" s="52"/>
      <c r="F860" s="53"/>
      <c r="G860" s="53"/>
      <c r="H860" s="55"/>
      <c r="I860" s="50"/>
      <c r="J860" s="136"/>
    </row>
    <row r="861" spans="1:10" ht="15" customHeight="1" outlineLevel="2">
      <c r="A861" s="51"/>
      <c r="B861" s="132"/>
      <c r="C861" s="133"/>
      <c r="D861" s="82"/>
      <c r="E861" s="52"/>
      <c r="F861" s="53"/>
      <c r="G861" s="53"/>
      <c r="H861" s="55"/>
      <c r="I861" s="50"/>
      <c r="J861" s="136"/>
    </row>
    <row r="862" spans="1:10" ht="15" customHeight="1" outlineLevel="2">
      <c r="A862" s="51"/>
      <c r="B862" s="132"/>
      <c r="C862" s="133"/>
      <c r="D862" s="82"/>
      <c r="E862" s="52"/>
      <c r="F862" s="53"/>
      <c r="G862" s="53"/>
      <c r="H862" s="55"/>
      <c r="I862" s="50"/>
      <c r="J862" s="136"/>
    </row>
    <row r="863" spans="1:10" ht="15" customHeight="1" outlineLevel="2">
      <c r="A863" s="51"/>
      <c r="B863" s="132"/>
      <c r="C863" s="133"/>
      <c r="D863" s="82"/>
      <c r="E863" s="52"/>
      <c r="F863" s="53"/>
      <c r="G863" s="53"/>
      <c r="H863" s="55"/>
      <c r="I863" s="50"/>
      <c r="J863" s="136"/>
    </row>
    <row r="864" spans="1:10" ht="15" customHeight="1" outlineLevel="2">
      <c r="A864" s="51"/>
      <c r="B864" s="132"/>
      <c r="C864" s="133"/>
      <c r="D864" s="82"/>
      <c r="E864" s="52"/>
      <c r="F864" s="53"/>
      <c r="G864" s="53"/>
      <c r="H864" s="55"/>
      <c r="I864" s="50"/>
      <c r="J864" s="136"/>
    </row>
    <row r="865" spans="1:10" ht="15" customHeight="1" outlineLevel="2">
      <c r="A865" s="51"/>
      <c r="B865" s="132"/>
      <c r="C865" s="133"/>
      <c r="D865" s="82"/>
      <c r="E865" s="52"/>
      <c r="F865" s="53"/>
      <c r="G865" s="53"/>
      <c r="H865" s="55"/>
      <c r="I865" s="50"/>
      <c r="J865" s="136"/>
    </row>
    <row r="866" spans="1:10" ht="15" customHeight="1" outlineLevel="2">
      <c r="A866" s="51"/>
      <c r="B866" s="132"/>
      <c r="C866" s="133"/>
      <c r="D866" s="82"/>
      <c r="E866" s="52"/>
      <c r="F866" s="53"/>
      <c r="G866" s="53"/>
      <c r="H866" s="55"/>
      <c r="I866" s="50"/>
      <c r="J866" s="136"/>
    </row>
    <row r="867" spans="1:10" ht="15" customHeight="1" outlineLevel="2" collapsed="1">
      <c r="A867" s="51"/>
      <c r="B867" s="132"/>
      <c r="C867" s="133"/>
      <c r="D867" s="82"/>
      <c r="E867" s="52"/>
      <c r="F867" s="53"/>
      <c r="G867" s="53"/>
      <c r="H867" s="55"/>
      <c r="I867" s="50"/>
      <c r="J867" s="136"/>
    </row>
    <row r="868" spans="1:10" ht="15" customHeight="1" outlineLevel="2">
      <c r="A868" s="51"/>
      <c r="B868" s="132"/>
      <c r="C868" s="133"/>
      <c r="D868" s="82"/>
      <c r="E868" s="52"/>
      <c r="F868" s="53"/>
      <c r="G868" s="53"/>
      <c r="H868" s="55"/>
      <c r="I868" s="50"/>
      <c r="J868" s="136"/>
    </row>
    <row r="869" spans="1:10" ht="15" customHeight="1" outlineLevel="2">
      <c r="A869" s="51"/>
      <c r="B869" s="132"/>
      <c r="C869" s="133"/>
      <c r="D869" s="82"/>
      <c r="E869" s="52"/>
      <c r="F869" s="53"/>
      <c r="G869" s="53"/>
      <c r="H869" s="55"/>
      <c r="I869" s="50"/>
      <c r="J869" s="136"/>
    </row>
    <row r="870" spans="1:10" ht="15" customHeight="1" outlineLevel="2">
      <c r="A870" s="51"/>
      <c r="B870" s="132"/>
      <c r="C870" s="133"/>
      <c r="D870" s="82"/>
      <c r="E870" s="52"/>
      <c r="F870" s="53"/>
      <c r="G870" s="53"/>
      <c r="H870" s="55"/>
      <c r="I870" s="50"/>
      <c r="J870" s="136"/>
    </row>
    <row r="871" spans="1:10" ht="15" customHeight="1" outlineLevel="2">
      <c r="A871" s="51"/>
      <c r="B871" s="132"/>
      <c r="C871" s="133"/>
      <c r="D871" s="82"/>
      <c r="E871" s="52"/>
      <c r="F871" s="53"/>
      <c r="G871" s="53"/>
      <c r="H871" s="55"/>
      <c r="I871" s="50"/>
      <c r="J871" s="136"/>
    </row>
    <row r="872" spans="1:10" ht="15" customHeight="1" outlineLevel="2">
      <c r="A872" s="51"/>
      <c r="B872" s="132"/>
      <c r="C872" s="133"/>
      <c r="D872" s="82"/>
      <c r="E872" s="52"/>
      <c r="F872" s="53"/>
      <c r="G872" s="53"/>
      <c r="H872" s="55"/>
      <c r="I872" s="50"/>
      <c r="J872" s="136"/>
    </row>
    <row r="873" spans="1:10" ht="15" customHeight="1" outlineLevel="2">
      <c r="A873" s="51"/>
      <c r="B873" s="132"/>
      <c r="C873" s="133"/>
      <c r="D873" s="82"/>
      <c r="E873" s="52"/>
      <c r="F873" s="53"/>
      <c r="G873" s="53"/>
      <c r="H873" s="55"/>
      <c r="I873" s="50"/>
      <c r="J873" s="136"/>
    </row>
    <row r="874" spans="1:10" ht="15" customHeight="1" outlineLevel="2">
      <c r="A874" s="51"/>
      <c r="B874" s="132"/>
      <c r="C874" s="133"/>
      <c r="D874" s="82"/>
      <c r="E874" s="52"/>
      <c r="F874" s="53"/>
      <c r="G874" s="53"/>
      <c r="H874" s="55"/>
      <c r="I874" s="50"/>
      <c r="J874" s="136"/>
    </row>
    <row r="875" spans="1:10" ht="15" customHeight="1" outlineLevel="2">
      <c r="A875" s="51"/>
      <c r="B875" s="132"/>
      <c r="C875" s="133"/>
      <c r="D875" s="82"/>
      <c r="E875" s="52"/>
      <c r="F875" s="53"/>
      <c r="G875" s="53"/>
      <c r="H875" s="55"/>
      <c r="I875" s="50"/>
      <c r="J875" s="136"/>
    </row>
    <row r="876" spans="1:10" ht="15" customHeight="1" outlineLevel="2">
      <c r="A876" s="51"/>
      <c r="B876" s="132"/>
      <c r="C876" s="133"/>
      <c r="D876" s="82"/>
      <c r="E876" s="52"/>
      <c r="F876" s="53"/>
      <c r="G876" s="53"/>
      <c r="H876" s="55"/>
      <c r="I876" s="50"/>
      <c r="J876" s="136"/>
    </row>
    <row r="877" spans="1:10" ht="15" customHeight="1" outlineLevel="2">
      <c r="A877" s="51"/>
      <c r="B877" s="132"/>
      <c r="C877" s="133"/>
      <c r="D877" s="82"/>
      <c r="E877" s="52"/>
      <c r="F877" s="53"/>
      <c r="G877" s="53"/>
      <c r="H877" s="55"/>
      <c r="I877" s="50"/>
      <c r="J877" s="136"/>
    </row>
    <row r="878" spans="1:10" ht="15" customHeight="1" outlineLevel="2">
      <c r="A878" s="51"/>
      <c r="B878" s="132"/>
      <c r="C878" s="133"/>
      <c r="D878" s="82"/>
      <c r="E878" s="52"/>
      <c r="F878" s="53"/>
      <c r="G878" s="53"/>
      <c r="H878" s="55"/>
      <c r="I878" s="50"/>
      <c r="J878" s="136"/>
    </row>
    <row r="879" spans="1:10" ht="15" customHeight="1" outlineLevel="2">
      <c r="A879" s="51"/>
      <c r="B879" s="132"/>
      <c r="C879" s="133"/>
      <c r="D879" s="82"/>
      <c r="E879" s="52"/>
      <c r="F879" s="53"/>
      <c r="G879" s="53"/>
      <c r="H879" s="55"/>
      <c r="I879" s="50"/>
      <c r="J879" s="136"/>
    </row>
    <row r="880" spans="1:10" ht="15" customHeight="1" outlineLevel="2">
      <c r="A880" s="51"/>
      <c r="B880" s="132"/>
      <c r="C880" s="133"/>
      <c r="D880" s="82"/>
      <c r="E880" s="52"/>
      <c r="F880" s="53"/>
      <c r="G880" s="53"/>
      <c r="H880" s="55"/>
      <c r="I880" s="50"/>
      <c r="J880" s="136"/>
    </row>
    <row r="881" spans="1:10" ht="15" customHeight="1" outlineLevel="2">
      <c r="A881" s="51"/>
      <c r="B881" s="132"/>
      <c r="C881" s="133"/>
      <c r="D881" s="82"/>
      <c r="E881" s="52"/>
      <c r="F881" s="53"/>
      <c r="G881" s="53"/>
      <c r="H881" s="55"/>
      <c r="I881" s="50"/>
      <c r="J881" s="136"/>
    </row>
    <row r="882" spans="1:10" ht="15" customHeight="1" outlineLevel="1">
      <c r="A882" s="51"/>
      <c r="B882" s="132"/>
      <c r="C882" s="133"/>
      <c r="D882" s="82"/>
      <c r="E882" s="52"/>
      <c r="F882" s="53"/>
      <c r="G882" s="53"/>
      <c r="H882" s="55"/>
      <c r="I882" s="50"/>
      <c r="J882" s="136"/>
    </row>
    <row r="883" spans="1:10" ht="15" customHeight="1" outlineLevel="2">
      <c r="A883" s="51"/>
      <c r="B883" s="132"/>
      <c r="C883" s="133"/>
      <c r="D883" s="82"/>
      <c r="E883" s="52"/>
      <c r="F883" s="53"/>
      <c r="G883" s="53"/>
      <c r="H883" s="55"/>
      <c r="I883" s="50"/>
      <c r="J883" s="136"/>
    </row>
    <row r="884" spans="1:10" ht="15" customHeight="1" outlineLevel="2">
      <c r="A884" s="51"/>
      <c r="B884" s="132"/>
      <c r="C884" s="133"/>
      <c r="D884" s="82"/>
      <c r="E884" s="52"/>
      <c r="F884" s="53"/>
      <c r="G884" s="53"/>
      <c r="H884" s="55"/>
      <c r="I884" s="50"/>
      <c r="J884" s="136"/>
    </row>
    <row r="885" spans="1:10" ht="15" customHeight="1" outlineLevel="2">
      <c r="A885" s="51"/>
      <c r="B885" s="132"/>
      <c r="C885" s="133"/>
      <c r="D885" s="82"/>
      <c r="E885" s="52"/>
      <c r="F885" s="53"/>
      <c r="G885" s="53"/>
      <c r="H885" s="55"/>
      <c r="I885" s="50"/>
      <c r="J885" s="136"/>
    </row>
    <row r="886" spans="1:10" ht="15" customHeight="1" outlineLevel="2">
      <c r="A886" s="51"/>
      <c r="B886" s="132"/>
      <c r="C886" s="133"/>
      <c r="D886" s="82"/>
      <c r="E886" s="52"/>
      <c r="F886" s="53"/>
      <c r="G886" s="53"/>
      <c r="H886" s="55"/>
      <c r="I886" s="50"/>
      <c r="J886" s="136"/>
    </row>
    <row r="887" spans="1:10" ht="15" customHeight="1" outlineLevel="2" collapsed="1">
      <c r="A887" s="51"/>
      <c r="B887" s="132"/>
      <c r="C887" s="133"/>
      <c r="D887" s="82"/>
      <c r="E887" s="52"/>
      <c r="F887" s="53"/>
      <c r="G887" s="53"/>
      <c r="H887" s="55"/>
      <c r="I887" s="50"/>
      <c r="J887" s="136"/>
    </row>
    <row r="888" spans="1:10" ht="15" customHeight="1" outlineLevel="2">
      <c r="A888" s="51"/>
      <c r="B888" s="132"/>
      <c r="C888" s="133"/>
      <c r="D888" s="82"/>
      <c r="E888" s="52"/>
      <c r="F888" s="53"/>
      <c r="G888" s="53"/>
      <c r="H888" s="55"/>
      <c r="I888" s="50"/>
      <c r="J888" s="136"/>
    </row>
    <row r="889" spans="1:10" ht="15" customHeight="1" outlineLevel="2">
      <c r="A889" s="51"/>
      <c r="B889" s="132"/>
      <c r="C889" s="133"/>
      <c r="D889" s="82"/>
      <c r="E889" s="52"/>
      <c r="F889" s="53"/>
      <c r="G889" s="53"/>
      <c r="H889" s="55"/>
      <c r="I889" s="50"/>
      <c r="J889" s="136"/>
    </row>
    <row r="890" spans="1:10" ht="15" customHeight="1" outlineLevel="2">
      <c r="A890" s="51"/>
      <c r="B890" s="132"/>
      <c r="C890" s="133"/>
      <c r="D890" s="82"/>
      <c r="E890" s="52"/>
      <c r="F890" s="53"/>
      <c r="G890" s="53"/>
      <c r="H890" s="55"/>
      <c r="I890" s="50"/>
      <c r="J890" s="136"/>
    </row>
    <row r="891" spans="1:10" ht="15" customHeight="1" outlineLevel="2">
      <c r="A891" s="51"/>
      <c r="B891" s="132"/>
      <c r="C891" s="133"/>
      <c r="D891" s="82"/>
      <c r="E891" s="52"/>
      <c r="F891" s="53"/>
      <c r="G891" s="53"/>
      <c r="H891" s="55"/>
      <c r="I891" s="50"/>
      <c r="J891" s="136"/>
    </row>
    <row r="892" spans="1:10" ht="15" customHeight="1" outlineLevel="2">
      <c r="A892" s="51"/>
      <c r="B892" s="132"/>
      <c r="C892" s="133"/>
      <c r="D892" s="82"/>
      <c r="E892" s="52"/>
      <c r="F892" s="53"/>
      <c r="G892" s="53"/>
      <c r="H892" s="55"/>
      <c r="I892" s="50"/>
      <c r="J892" s="136"/>
    </row>
    <row r="893" spans="1:10" ht="15" customHeight="1" outlineLevel="2">
      <c r="A893" s="51"/>
      <c r="B893" s="132"/>
      <c r="C893" s="133"/>
      <c r="D893" s="82"/>
      <c r="E893" s="52"/>
      <c r="F893" s="53"/>
      <c r="G893" s="53"/>
      <c r="H893" s="55"/>
      <c r="I893" s="50"/>
      <c r="J893" s="136"/>
    </row>
    <row r="894" spans="1:10" ht="15" customHeight="1" outlineLevel="2">
      <c r="A894" s="51"/>
      <c r="B894" s="132"/>
      <c r="C894" s="133"/>
      <c r="D894" s="82"/>
      <c r="E894" s="52"/>
      <c r="F894" s="53"/>
      <c r="G894" s="53"/>
      <c r="H894" s="55"/>
      <c r="I894" s="50"/>
      <c r="J894" s="136"/>
    </row>
    <row r="895" spans="1:10" ht="15" customHeight="1" outlineLevel="2">
      <c r="A895" s="51"/>
      <c r="B895" s="132"/>
      <c r="C895" s="133"/>
      <c r="D895" s="82"/>
      <c r="E895" s="52"/>
      <c r="F895" s="53"/>
      <c r="G895" s="53"/>
      <c r="H895" s="55"/>
      <c r="I895" s="50"/>
      <c r="J895" s="136"/>
    </row>
    <row r="896" spans="1:10" ht="15" customHeight="1" outlineLevel="2">
      <c r="A896" s="51"/>
      <c r="B896" s="132"/>
      <c r="C896" s="133"/>
      <c r="D896" s="82"/>
      <c r="E896" s="52"/>
      <c r="F896" s="53"/>
      <c r="G896" s="53"/>
      <c r="H896" s="55"/>
      <c r="I896" s="50"/>
      <c r="J896" s="136"/>
    </row>
    <row r="897" spans="1:10" ht="15" customHeight="1" outlineLevel="2">
      <c r="A897" s="51"/>
      <c r="B897" s="132"/>
      <c r="C897" s="133"/>
      <c r="D897" s="82"/>
      <c r="E897" s="52"/>
      <c r="F897" s="53"/>
      <c r="G897" s="53"/>
      <c r="H897" s="55"/>
      <c r="I897" s="50"/>
      <c r="J897" s="136"/>
    </row>
    <row r="898" spans="1:10" ht="15" customHeight="1" outlineLevel="2">
      <c r="A898" s="51"/>
      <c r="B898" s="132"/>
      <c r="C898" s="133"/>
      <c r="D898" s="82"/>
      <c r="E898" s="52"/>
      <c r="F898" s="53"/>
      <c r="G898" s="53"/>
      <c r="H898" s="55"/>
      <c r="I898" s="50"/>
      <c r="J898" s="136"/>
    </row>
    <row r="899" spans="1:10" ht="15" customHeight="1" outlineLevel="2">
      <c r="A899" s="51"/>
      <c r="B899" s="132"/>
      <c r="C899" s="133"/>
      <c r="D899" s="82"/>
      <c r="E899" s="52"/>
      <c r="F899" s="53"/>
      <c r="G899" s="53"/>
      <c r="H899" s="55"/>
      <c r="I899" s="50"/>
      <c r="J899" s="136"/>
    </row>
    <row r="900" spans="1:10" ht="15" customHeight="1" outlineLevel="2">
      <c r="A900" s="51"/>
      <c r="B900" s="132"/>
      <c r="C900" s="133"/>
      <c r="D900" s="82"/>
      <c r="E900" s="52"/>
      <c r="F900" s="53"/>
      <c r="G900" s="53"/>
      <c r="H900" s="55"/>
      <c r="I900" s="50"/>
      <c r="J900" s="136"/>
    </row>
    <row r="901" spans="1:10" ht="15" customHeight="1" outlineLevel="2">
      <c r="A901" s="51"/>
      <c r="B901" s="132"/>
      <c r="C901" s="133"/>
      <c r="D901" s="82"/>
      <c r="E901" s="52"/>
      <c r="F901" s="53"/>
      <c r="G901" s="53"/>
      <c r="H901" s="55"/>
      <c r="I901" s="50"/>
      <c r="J901" s="136"/>
    </row>
    <row r="902" spans="1:10" ht="15" customHeight="1" outlineLevel="2">
      <c r="A902" s="51"/>
      <c r="B902" s="132"/>
      <c r="C902" s="133"/>
      <c r="D902" s="82"/>
      <c r="E902" s="52"/>
      <c r="F902" s="53"/>
      <c r="G902" s="53"/>
      <c r="H902" s="55"/>
      <c r="I902" s="50"/>
      <c r="J902" s="136"/>
    </row>
    <row r="903" spans="1:10" ht="15" customHeight="1" outlineLevel="2">
      <c r="A903" s="51"/>
      <c r="B903" s="132"/>
      <c r="C903" s="133"/>
      <c r="D903" s="82"/>
      <c r="E903" s="52"/>
      <c r="F903" s="53"/>
      <c r="G903" s="53"/>
      <c r="H903" s="55"/>
      <c r="I903" s="50"/>
      <c r="J903" s="136"/>
    </row>
    <row r="904" spans="1:10" ht="15" customHeight="1" outlineLevel="2">
      <c r="A904" s="51"/>
      <c r="B904" s="132"/>
      <c r="C904" s="133"/>
      <c r="D904" s="82"/>
      <c r="E904" s="52"/>
      <c r="F904" s="53"/>
      <c r="G904" s="53"/>
      <c r="H904" s="55"/>
      <c r="I904" s="50"/>
      <c r="J904" s="136"/>
    </row>
    <row r="905" spans="1:10" ht="15" customHeight="1" outlineLevel="2">
      <c r="A905" s="51"/>
      <c r="B905" s="132"/>
      <c r="C905" s="133"/>
      <c r="D905" s="82"/>
      <c r="E905" s="52"/>
      <c r="F905" s="53"/>
      <c r="G905" s="53"/>
      <c r="H905" s="55"/>
      <c r="I905" s="50"/>
      <c r="J905" s="136"/>
    </row>
    <row r="906" spans="1:10" ht="15" customHeight="1" outlineLevel="2">
      <c r="A906" s="51"/>
      <c r="B906" s="132"/>
      <c r="C906" s="133"/>
      <c r="D906" s="82"/>
      <c r="E906" s="52"/>
      <c r="F906" s="53"/>
      <c r="G906" s="53"/>
      <c r="H906" s="55"/>
      <c r="I906" s="50"/>
      <c r="J906" s="136"/>
    </row>
    <row r="907" spans="1:10" ht="15" customHeight="1" outlineLevel="1">
      <c r="A907" s="51"/>
      <c r="B907" s="132"/>
      <c r="C907" s="133"/>
      <c r="D907" s="82"/>
      <c r="E907" s="52"/>
      <c r="F907" s="53"/>
      <c r="G907" s="53"/>
      <c r="H907" s="55"/>
      <c r="I907" s="50"/>
      <c r="J907" s="136"/>
    </row>
    <row r="908" spans="1:10" ht="15" customHeight="1" outlineLevel="2">
      <c r="A908" s="51"/>
      <c r="B908" s="132"/>
      <c r="C908" s="133"/>
      <c r="D908" s="82"/>
      <c r="E908" s="52"/>
      <c r="F908" s="53"/>
      <c r="G908" s="53"/>
      <c r="H908" s="55"/>
      <c r="I908" s="50"/>
      <c r="J908" s="136"/>
    </row>
    <row r="909" spans="1:10" ht="15" customHeight="1" outlineLevel="2">
      <c r="A909" s="51"/>
      <c r="B909" s="132"/>
      <c r="C909" s="133"/>
      <c r="D909" s="82"/>
      <c r="E909" s="52"/>
      <c r="F909" s="53"/>
      <c r="G909" s="53"/>
      <c r="H909" s="55"/>
      <c r="I909" s="50"/>
      <c r="J909" s="136"/>
    </row>
    <row r="910" spans="1:10" ht="15" customHeight="1" outlineLevel="2">
      <c r="A910" s="51"/>
      <c r="B910" s="132"/>
      <c r="C910" s="133"/>
      <c r="D910" s="82"/>
      <c r="E910" s="52"/>
      <c r="F910" s="53"/>
      <c r="G910" s="53"/>
      <c r="H910" s="55"/>
      <c r="I910" s="50"/>
      <c r="J910" s="136"/>
    </row>
    <row r="911" spans="1:10" ht="15" customHeight="1" outlineLevel="2">
      <c r="A911" s="51"/>
      <c r="B911" s="132"/>
      <c r="C911" s="133"/>
      <c r="D911" s="82"/>
      <c r="E911" s="52"/>
      <c r="F911" s="53"/>
      <c r="G911" s="53"/>
      <c r="H911" s="55"/>
      <c r="I911" s="50"/>
      <c r="J911" s="136"/>
    </row>
    <row r="912" spans="1:10" ht="15" customHeight="1" outlineLevel="2">
      <c r="A912" s="51"/>
      <c r="B912" s="132"/>
      <c r="C912" s="133"/>
      <c r="D912" s="82"/>
      <c r="E912" s="52"/>
      <c r="F912" s="53"/>
      <c r="G912" s="53"/>
      <c r="H912" s="55"/>
      <c r="I912" s="50"/>
      <c r="J912" s="136"/>
    </row>
    <row r="913" spans="1:10" ht="15" customHeight="1" outlineLevel="2">
      <c r="A913" s="51"/>
      <c r="B913" s="132"/>
      <c r="C913" s="133"/>
      <c r="D913" s="82"/>
      <c r="E913" s="52"/>
      <c r="F913" s="53"/>
      <c r="G913" s="53"/>
      <c r="H913" s="55"/>
      <c r="I913" s="50"/>
      <c r="J913" s="136"/>
    </row>
    <row r="914" spans="1:10" ht="15" customHeight="1" outlineLevel="2">
      <c r="A914" s="51"/>
      <c r="B914" s="132"/>
      <c r="C914" s="133"/>
      <c r="D914" s="82"/>
      <c r="E914" s="52"/>
      <c r="F914" s="53"/>
      <c r="G914" s="53"/>
      <c r="H914" s="55"/>
      <c r="I914" s="50"/>
      <c r="J914" s="136"/>
    </row>
    <row r="915" spans="1:10" ht="15" customHeight="1" outlineLevel="2">
      <c r="A915" s="51"/>
      <c r="B915" s="132"/>
      <c r="C915" s="133"/>
      <c r="D915" s="82"/>
      <c r="E915" s="52"/>
      <c r="F915" s="53"/>
      <c r="G915" s="53"/>
      <c r="H915" s="55"/>
      <c r="I915" s="50"/>
      <c r="J915" s="136"/>
    </row>
    <row r="916" spans="1:10" ht="15" customHeight="1" outlineLevel="2">
      <c r="A916" s="51"/>
      <c r="B916" s="132"/>
      <c r="C916" s="133"/>
      <c r="D916" s="82"/>
      <c r="E916" s="52"/>
      <c r="F916" s="53"/>
      <c r="G916" s="53"/>
      <c r="H916" s="55"/>
      <c r="I916" s="50"/>
      <c r="J916" s="136"/>
    </row>
    <row r="917" spans="1:10" ht="15" customHeight="1" outlineLevel="2">
      <c r="A917" s="51"/>
      <c r="B917" s="132"/>
      <c r="C917" s="133"/>
      <c r="D917" s="82"/>
      <c r="E917" s="52"/>
      <c r="F917" s="53"/>
      <c r="G917" s="53"/>
      <c r="H917" s="55"/>
      <c r="I917" s="50"/>
      <c r="J917" s="136"/>
    </row>
    <row r="918" spans="1:10" ht="15" customHeight="1" outlineLevel="2">
      <c r="A918" s="51"/>
      <c r="B918" s="132"/>
      <c r="C918" s="133"/>
      <c r="D918" s="82"/>
      <c r="E918" s="52"/>
      <c r="F918" s="53"/>
      <c r="G918" s="53"/>
      <c r="H918" s="55"/>
      <c r="I918" s="50"/>
      <c r="J918" s="136"/>
    </row>
    <row r="919" spans="1:10" ht="15" customHeight="1" outlineLevel="2">
      <c r="A919" s="51"/>
      <c r="B919" s="132"/>
      <c r="C919" s="133"/>
      <c r="D919" s="82"/>
      <c r="E919" s="52"/>
      <c r="F919" s="53"/>
      <c r="G919" s="53"/>
      <c r="H919" s="55"/>
      <c r="I919" s="50"/>
      <c r="J919" s="136"/>
    </row>
    <row r="920" spans="1:10" ht="15" customHeight="1" outlineLevel="2">
      <c r="A920" s="51"/>
      <c r="B920" s="132"/>
      <c r="C920" s="133"/>
      <c r="D920" s="82"/>
      <c r="E920" s="52"/>
      <c r="F920" s="53"/>
      <c r="G920" s="53"/>
      <c r="H920" s="55"/>
      <c r="I920" s="50"/>
      <c r="J920" s="136"/>
    </row>
    <row r="921" spans="1:10" ht="15" customHeight="1" outlineLevel="2">
      <c r="A921" s="51"/>
      <c r="B921" s="132"/>
      <c r="C921" s="133"/>
      <c r="D921" s="82"/>
      <c r="E921" s="52"/>
      <c r="F921" s="53"/>
      <c r="G921" s="53"/>
      <c r="H921" s="55"/>
      <c r="I921" s="50"/>
      <c r="J921" s="136"/>
    </row>
    <row r="922" spans="1:10" ht="15" customHeight="1" outlineLevel="2">
      <c r="A922" s="51"/>
      <c r="B922" s="132"/>
      <c r="C922" s="133"/>
      <c r="D922" s="82"/>
      <c r="E922" s="52"/>
      <c r="F922" s="53"/>
      <c r="G922" s="53"/>
      <c r="H922" s="55"/>
      <c r="I922" s="50"/>
      <c r="J922" s="136"/>
    </row>
    <row r="923" spans="1:10" ht="15" customHeight="1" outlineLevel="2">
      <c r="A923" s="51"/>
      <c r="B923" s="132"/>
      <c r="C923" s="133"/>
      <c r="D923" s="82"/>
      <c r="E923" s="52"/>
      <c r="F923" s="53"/>
      <c r="G923" s="53"/>
      <c r="H923" s="55"/>
      <c r="I923" s="50"/>
      <c r="J923" s="136"/>
    </row>
    <row r="924" spans="1:10" ht="15" customHeight="1" outlineLevel="2">
      <c r="A924" s="51"/>
      <c r="B924" s="132"/>
      <c r="C924" s="133"/>
      <c r="D924" s="82"/>
      <c r="E924" s="52"/>
      <c r="F924" s="53"/>
      <c r="G924" s="53"/>
      <c r="H924" s="55"/>
      <c r="I924" s="50"/>
      <c r="J924" s="136"/>
    </row>
    <row r="925" spans="1:10" ht="15" customHeight="1" outlineLevel="2">
      <c r="A925" s="51"/>
      <c r="B925" s="132"/>
      <c r="C925" s="133"/>
      <c r="D925" s="82"/>
      <c r="E925" s="52"/>
      <c r="F925" s="53"/>
      <c r="G925" s="53"/>
      <c r="H925" s="55"/>
      <c r="I925" s="50"/>
      <c r="J925" s="136"/>
    </row>
    <row r="926" spans="1:10" ht="15" customHeight="1" outlineLevel="2">
      <c r="A926" s="51"/>
      <c r="B926" s="132"/>
      <c r="C926" s="133"/>
      <c r="D926" s="82"/>
      <c r="E926" s="52"/>
      <c r="F926" s="53"/>
      <c r="G926" s="53"/>
      <c r="H926" s="55"/>
      <c r="I926" s="50"/>
      <c r="J926" s="136"/>
    </row>
    <row r="927" spans="1:10" ht="15" customHeight="1" outlineLevel="2" collapsed="1">
      <c r="A927" s="51"/>
      <c r="B927" s="132"/>
      <c r="C927" s="133"/>
      <c r="D927" s="82"/>
      <c r="E927" s="52"/>
      <c r="F927" s="53"/>
      <c r="G927" s="53"/>
      <c r="H927" s="55"/>
      <c r="I927" s="50"/>
      <c r="J927" s="136"/>
    </row>
    <row r="928" spans="1:10" ht="15" customHeight="1" outlineLevel="2">
      <c r="A928" s="51"/>
      <c r="B928" s="132"/>
      <c r="C928" s="133"/>
      <c r="D928" s="82"/>
      <c r="E928" s="52"/>
      <c r="F928" s="53"/>
      <c r="G928" s="53"/>
      <c r="H928" s="55"/>
      <c r="I928" s="50"/>
      <c r="J928" s="136"/>
    </row>
    <row r="929" spans="1:10" ht="15" customHeight="1" outlineLevel="2">
      <c r="A929" s="51"/>
      <c r="B929" s="132"/>
      <c r="C929" s="133"/>
      <c r="D929" s="82"/>
      <c r="E929" s="52"/>
      <c r="F929" s="53"/>
      <c r="G929" s="53"/>
      <c r="H929" s="55"/>
      <c r="I929" s="50"/>
      <c r="J929" s="136"/>
    </row>
    <row r="930" spans="1:10" ht="15" customHeight="1" outlineLevel="2">
      <c r="A930" s="51"/>
      <c r="B930" s="132"/>
      <c r="C930" s="133"/>
      <c r="D930" s="82"/>
      <c r="E930" s="52"/>
      <c r="F930" s="53"/>
      <c r="G930" s="53"/>
      <c r="H930" s="55"/>
      <c r="I930" s="50"/>
      <c r="J930" s="136"/>
    </row>
    <row r="931" spans="1:10" ht="15" customHeight="1" outlineLevel="2">
      <c r="A931" s="51"/>
      <c r="B931" s="132"/>
      <c r="C931" s="133"/>
      <c r="D931" s="82"/>
      <c r="E931" s="52"/>
      <c r="F931" s="53"/>
      <c r="G931" s="53"/>
      <c r="H931" s="55"/>
      <c r="I931" s="50"/>
      <c r="J931" s="136"/>
    </row>
    <row r="932" spans="1:10" ht="15" customHeight="1" outlineLevel="1">
      <c r="A932" s="51"/>
      <c r="B932" s="132"/>
      <c r="C932" s="133"/>
      <c r="D932" s="82"/>
      <c r="E932" s="52"/>
      <c r="F932" s="53"/>
      <c r="G932" s="53"/>
      <c r="H932" s="55"/>
      <c r="I932" s="50"/>
      <c r="J932" s="136"/>
    </row>
    <row r="933" spans="1:10" ht="15" customHeight="1" outlineLevel="2">
      <c r="A933" s="51"/>
      <c r="B933" s="132"/>
      <c r="C933" s="133"/>
      <c r="D933" s="82"/>
      <c r="E933" s="52"/>
      <c r="F933" s="53"/>
      <c r="G933" s="53"/>
      <c r="H933" s="55"/>
      <c r="I933" s="50"/>
      <c r="J933" s="136"/>
    </row>
    <row r="934" spans="1:10" ht="15" customHeight="1" outlineLevel="2">
      <c r="A934" s="51"/>
      <c r="B934" s="132"/>
      <c r="C934" s="133"/>
      <c r="D934" s="82"/>
      <c r="E934" s="52"/>
      <c r="F934" s="53"/>
      <c r="G934" s="53"/>
      <c r="H934" s="55"/>
      <c r="I934" s="50"/>
      <c r="J934" s="136"/>
    </row>
    <row r="935" spans="1:10" ht="15" customHeight="1" outlineLevel="2">
      <c r="A935" s="51"/>
      <c r="B935" s="132"/>
      <c r="C935" s="133"/>
      <c r="D935" s="82"/>
      <c r="E935" s="52"/>
      <c r="F935" s="53"/>
      <c r="G935" s="53"/>
      <c r="H935" s="55"/>
      <c r="I935" s="50"/>
      <c r="J935" s="136"/>
    </row>
    <row r="936" spans="1:10" ht="15" customHeight="1" outlineLevel="2">
      <c r="A936" s="51"/>
      <c r="B936" s="132"/>
      <c r="C936" s="133"/>
      <c r="D936" s="82"/>
      <c r="E936" s="52"/>
      <c r="F936" s="53"/>
      <c r="G936" s="53"/>
      <c r="H936" s="55"/>
      <c r="I936" s="50"/>
      <c r="J936" s="136"/>
    </row>
    <row r="937" spans="1:10" ht="15" customHeight="1" outlineLevel="2">
      <c r="A937" s="51"/>
      <c r="B937" s="132"/>
      <c r="C937" s="133"/>
      <c r="D937" s="82"/>
      <c r="E937" s="52"/>
      <c r="F937" s="53"/>
      <c r="G937" s="53"/>
      <c r="H937" s="55"/>
      <c r="I937" s="50"/>
      <c r="J937" s="136"/>
    </row>
    <row r="938" spans="1:10" ht="15" customHeight="1" outlineLevel="2">
      <c r="A938" s="51"/>
      <c r="B938" s="132"/>
      <c r="C938" s="133"/>
      <c r="D938" s="82"/>
      <c r="E938" s="52"/>
      <c r="F938" s="53"/>
      <c r="G938" s="53"/>
      <c r="H938" s="55"/>
      <c r="I938" s="50"/>
      <c r="J938" s="136"/>
    </row>
    <row r="939" spans="1:10" ht="15" customHeight="1" outlineLevel="2">
      <c r="A939" s="51"/>
      <c r="B939" s="132"/>
      <c r="C939" s="133"/>
      <c r="D939" s="82"/>
      <c r="E939" s="52"/>
      <c r="F939" s="53"/>
      <c r="G939" s="53"/>
      <c r="H939" s="55"/>
      <c r="I939" s="50"/>
      <c r="J939" s="136"/>
    </row>
    <row r="940" spans="1:10" ht="15" customHeight="1" outlineLevel="2">
      <c r="A940" s="51"/>
      <c r="B940" s="132"/>
      <c r="C940" s="133"/>
      <c r="D940" s="82"/>
      <c r="E940" s="52"/>
      <c r="F940" s="53"/>
      <c r="G940" s="53"/>
      <c r="H940" s="55"/>
      <c r="I940" s="50"/>
      <c r="J940" s="136"/>
    </row>
    <row r="941" spans="1:10" ht="15" customHeight="1" outlineLevel="2">
      <c r="A941" s="51"/>
      <c r="B941" s="132"/>
      <c r="C941" s="133"/>
      <c r="D941" s="82"/>
      <c r="E941" s="52"/>
      <c r="F941" s="53"/>
      <c r="G941" s="53"/>
      <c r="H941" s="55"/>
      <c r="I941" s="50"/>
      <c r="J941" s="136"/>
    </row>
    <row r="942" spans="1:10" ht="15" customHeight="1" outlineLevel="2">
      <c r="A942" s="51"/>
      <c r="B942" s="132"/>
      <c r="C942" s="133"/>
      <c r="D942" s="82"/>
      <c r="E942" s="52"/>
      <c r="F942" s="53"/>
      <c r="G942" s="53"/>
      <c r="H942" s="55"/>
      <c r="I942" s="50"/>
      <c r="J942" s="136"/>
    </row>
    <row r="943" spans="1:10" ht="15" customHeight="1" outlineLevel="2">
      <c r="A943" s="51"/>
      <c r="B943" s="132"/>
      <c r="C943" s="133"/>
      <c r="D943" s="82"/>
      <c r="E943" s="52"/>
      <c r="F943" s="53"/>
      <c r="G943" s="53"/>
      <c r="H943" s="55"/>
      <c r="I943" s="50"/>
      <c r="J943" s="136"/>
    </row>
    <row r="944" spans="1:10" ht="15" customHeight="1" outlineLevel="2">
      <c r="A944" s="51"/>
      <c r="B944" s="132"/>
      <c r="C944" s="133"/>
      <c r="D944" s="82"/>
      <c r="E944" s="52"/>
      <c r="F944" s="53"/>
      <c r="G944" s="53"/>
      <c r="H944" s="55"/>
      <c r="I944" s="50"/>
      <c r="J944" s="136"/>
    </row>
    <row r="945" spans="1:10" ht="15" customHeight="1" outlineLevel="2">
      <c r="A945" s="51"/>
      <c r="B945" s="132"/>
      <c r="C945" s="133"/>
      <c r="D945" s="82"/>
      <c r="E945" s="52"/>
      <c r="F945" s="53"/>
      <c r="G945" s="53"/>
      <c r="H945" s="55"/>
      <c r="I945" s="50"/>
      <c r="J945" s="136"/>
    </row>
    <row r="946" spans="1:10" ht="15" customHeight="1" outlineLevel="2">
      <c r="A946" s="51"/>
      <c r="B946" s="132"/>
      <c r="C946" s="133"/>
      <c r="D946" s="82"/>
      <c r="E946" s="52"/>
      <c r="F946" s="53"/>
      <c r="G946" s="53"/>
      <c r="H946" s="55"/>
      <c r="I946" s="50"/>
      <c r="J946" s="136"/>
    </row>
    <row r="947" spans="1:10" ht="15" customHeight="1" outlineLevel="2" collapsed="1">
      <c r="A947" s="51"/>
      <c r="B947" s="132"/>
      <c r="C947" s="133"/>
      <c r="D947" s="82"/>
      <c r="E947" s="52"/>
      <c r="F947" s="53"/>
      <c r="G947" s="53"/>
      <c r="H947" s="55"/>
      <c r="I947" s="50"/>
      <c r="J947" s="136"/>
    </row>
    <row r="948" spans="1:10" ht="15" customHeight="1" outlineLevel="2">
      <c r="A948" s="51"/>
      <c r="B948" s="132"/>
      <c r="C948" s="133"/>
      <c r="D948" s="82"/>
      <c r="E948" s="52"/>
      <c r="F948" s="53"/>
      <c r="G948" s="53"/>
      <c r="H948" s="55"/>
      <c r="I948" s="50"/>
      <c r="J948" s="136"/>
    </row>
    <row r="949" spans="1:10" ht="15" customHeight="1" outlineLevel="2">
      <c r="A949" s="51"/>
      <c r="B949" s="132"/>
      <c r="C949" s="133"/>
      <c r="D949" s="82"/>
      <c r="E949" s="52"/>
      <c r="F949" s="53"/>
      <c r="G949" s="53"/>
      <c r="H949" s="55"/>
      <c r="I949" s="50"/>
      <c r="J949" s="136"/>
    </row>
    <row r="950" spans="1:10" ht="15" customHeight="1" outlineLevel="2">
      <c r="A950" s="51"/>
      <c r="B950" s="132"/>
      <c r="C950" s="133"/>
      <c r="D950" s="82"/>
      <c r="E950" s="52"/>
      <c r="F950" s="53"/>
      <c r="G950" s="53"/>
      <c r="H950" s="55"/>
      <c r="I950" s="50"/>
      <c r="J950" s="136"/>
    </row>
    <row r="951" spans="1:10" ht="15" customHeight="1" outlineLevel="2">
      <c r="A951" s="51"/>
      <c r="B951" s="132"/>
      <c r="C951" s="133"/>
      <c r="D951" s="82"/>
      <c r="E951" s="52"/>
      <c r="F951" s="53"/>
      <c r="G951" s="53"/>
      <c r="H951" s="55"/>
      <c r="I951" s="50"/>
      <c r="J951" s="136"/>
    </row>
    <row r="952" spans="1:10" ht="15" customHeight="1" outlineLevel="2">
      <c r="A952" s="51"/>
      <c r="B952" s="132"/>
      <c r="C952" s="133"/>
      <c r="D952" s="82"/>
      <c r="E952" s="52"/>
      <c r="F952" s="53"/>
      <c r="G952" s="53"/>
      <c r="H952" s="55"/>
      <c r="I952" s="50"/>
      <c r="J952" s="136"/>
    </row>
    <row r="953" spans="1:10" ht="15" customHeight="1" outlineLevel="2">
      <c r="A953" s="51"/>
      <c r="B953" s="132"/>
      <c r="C953" s="133"/>
      <c r="D953" s="82"/>
      <c r="E953" s="52"/>
      <c r="F953" s="53"/>
      <c r="G953" s="53"/>
      <c r="H953" s="55"/>
      <c r="I953" s="50"/>
      <c r="J953" s="136"/>
    </row>
    <row r="954" spans="1:10" ht="15" customHeight="1" outlineLevel="2">
      <c r="A954" s="51"/>
      <c r="B954" s="132"/>
      <c r="C954" s="133"/>
      <c r="D954" s="82"/>
      <c r="E954" s="52"/>
      <c r="F954" s="53"/>
      <c r="G954" s="53"/>
      <c r="H954" s="55"/>
      <c r="I954" s="50"/>
      <c r="J954" s="136"/>
    </row>
    <row r="955" spans="1:10" ht="15" customHeight="1" outlineLevel="2">
      <c r="A955" s="51"/>
      <c r="B955" s="132"/>
      <c r="C955" s="133"/>
      <c r="D955" s="82"/>
      <c r="E955" s="52"/>
      <c r="F955" s="53"/>
      <c r="G955" s="53"/>
      <c r="H955" s="55"/>
      <c r="I955" s="50"/>
      <c r="J955" s="136"/>
    </row>
    <row r="956" spans="1:10" ht="15" customHeight="1" outlineLevel="2">
      <c r="A956" s="51"/>
      <c r="B956" s="132"/>
      <c r="C956" s="133"/>
      <c r="D956" s="82"/>
      <c r="E956" s="52"/>
      <c r="F956" s="53"/>
      <c r="G956" s="53"/>
      <c r="H956" s="55"/>
      <c r="I956" s="50"/>
      <c r="J956" s="136"/>
    </row>
    <row r="957" spans="1:10" ht="15" customHeight="1" outlineLevel="1">
      <c r="A957" s="51"/>
      <c r="B957" s="132"/>
      <c r="C957" s="133"/>
      <c r="D957" s="82"/>
      <c r="E957" s="52"/>
      <c r="F957" s="53"/>
      <c r="G957" s="53"/>
      <c r="H957" s="55"/>
      <c r="I957" s="50"/>
      <c r="J957" s="136"/>
    </row>
    <row r="958" spans="1:10" ht="15" customHeight="1" outlineLevel="2">
      <c r="A958" s="51"/>
      <c r="B958" s="132"/>
      <c r="C958" s="133"/>
      <c r="D958" s="82"/>
      <c r="E958" s="52"/>
      <c r="F958" s="53"/>
      <c r="G958" s="53"/>
      <c r="H958" s="55"/>
      <c r="I958" s="50"/>
      <c r="J958" s="136"/>
    </row>
    <row r="959" spans="1:10" ht="15" customHeight="1" outlineLevel="2">
      <c r="A959" s="51"/>
      <c r="B959" s="132"/>
      <c r="C959" s="133"/>
      <c r="D959" s="82"/>
      <c r="E959" s="52"/>
      <c r="F959" s="53"/>
      <c r="G959" s="53"/>
      <c r="H959" s="55"/>
      <c r="I959" s="50"/>
      <c r="J959" s="136"/>
    </row>
    <row r="960" spans="1:10" ht="15" customHeight="1" outlineLevel="2">
      <c r="A960" s="51"/>
      <c r="B960" s="132"/>
      <c r="C960" s="133"/>
      <c r="D960" s="82"/>
      <c r="E960" s="52"/>
      <c r="F960" s="53"/>
      <c r="G960" s="53"/>
      <c r="H960" s="55"/>
      <c r="I960" s="50"/>
      <c r="J960" s="136"/>
    </row>
    <row r="961" spans="1:10" ht="15" customHeight="1" outlineLevel="2">
      <c r="A961" s="51"/>
      <c r="B961" s="132"/>
      <c r="C961" s="133"/>
      <c r="D961" s="82"/>
      <c r="E961" s="52"/>
      <c r="F961" s="53"/>
      <c r="G961" s="53"/>
      <c r="H961" s="55"/>
      <c r="I961" s="50"/>
      <c r="J961" s="136"/>
    </row>
    <row r="962" spans="1:10" ht="15" customHeight="1" outlineLevel="2">
      <c r="A962" s="51"/>
      <c r="B962" s="132"/>
      <c r="C962" s="133"/>
      <c r="D962" s="82"/>
      <c r="E962" s="52"/>
      <c r="F962" s="53"/>
      <c r="G962" s="53"/>
      <c r="H962" s="55"/>
      <c r="I962" s="50"/>
      <c r="J962" s="136"/>
    </row>
    <row r="963" spans="1:10" ht="15" customHeight="1" outlineLevel="2">
      <c r="A963" s="51"/>
      <c r="B963" s="132"/>
      <c r="C963" s="133"/>
      <c r="D963" s="82"/>
      <c r="E963" s="52"/>
      <c r="F963" s="53"/>
      <c r="G963" s="53"/>
      <c r="H963" s="55"/>
      <c r="I963" s="50"/>
      <c r="J963" s="136"/>
    </row>
    <row r="964" spans="1:10" ht="15" customHeight="1" outlineLevel="2">
      <c r="A964" s="51"/>
      <c r="B964" s="132"/>
      <c r="C964" s="133"/>
      <c r="D964" s="82"/>
      <c r="E964" s="52"/>
      <c r="F964" s="53"/>
      <c r="G964" s="53"/>
      <c r="H964" s="55"/>
      <c r="I964" s="50"/>
      <c r="J964" s="136"/>
    </row>
    <row r="965" spans="1:10" ht="15" customHeight="1" outlineLevel="2">
      <c r="A965" s="51"/>
      <c r="B965" s="132"/>
      <c r="C965" s="133"/>
      <c r="D965" s="82"/>
      <c r="E965" s="52"/>
      <c r="F965" s="53"/>
      <c r="G965" s="53"/>
      <c r="H965" s="55"/>
      <c r="I965" s="50"/>
      <c r="J965" s="136"/>
    </row>
    <row r="966" spans="1:10" ht="15" customHeight="1" outlineLevel="2">
      <c r="A966" s="51"/>
      <c r="B966" s="132"/>
      <c r="C966" s="133"/>
      <c r="D966" s="82"/>
      <c r="E966" s="52"/>
      <c r="F966" s="53"/>
      <c r="G966" s="53"/>
      <c r="H966" s="55"/>
      <c r="I966" s="50"/>
      <c r="J966" s="136"/>
    </row>
    <row r="967" spans="1:10" ht="15" customHeight="1" outlineLevel="2" collapsed="1">
      <c r="A967" s="51"/>
      <c r="B967" s="132"/>
      <c r="C967" s="133"/>
      <c r="D967" s="82"/>
      <c r="E967" s="52"/>
      <c r="F967" s="53"/>
      <c r="G967" s="53"/>
      <c r="H967" s="55"/>
      <c r="I967" s="50"/>
      <c r="J967" s="136"/>
    </row>
    <row r="968" spans="1:10" ht="15" customHeight="1" outlineLevel="2">
      <c r="A968" s="51"/>
      <c r="B968" s="132"/>
      <c r="C968" s="133"/>
      <c r="D968" s="82"/>
      <c r="E968" s="52"/>
      <c r="F968" s="53"/>
      <c r="G968" s="53"/>
      <c r="H968" s="55"/>
      <c r="I968" s="50"/>
      <c r="J968" s="136"/>
    </row>
    <row r="969" spans="1:10" ht="15" customHeight="1" outlineLevel="2">
      <c r="A969" s="51"/>
      <c r="B969" s="132"/>
      <c r="C969" s="133"/>
      <c r="D969" s="82"/>
      <c r="E969" s="52"/>
      <c r="F969" s="53"/>
      <c r="G969" s="53"/>
      <c r="H969" s="55"/>
      <c r="I969" s="50"/>
      <c r="J969" s="136"/>
    </row>
    <row r="970" spans="1:10" ht="15" customHeight="1" outlineLevel="2">
      <c r="A970" s="51"/>
      <c r="B970" s="132"/>
      <c r="C970" s="133"/>
      <c r="D970" s="82"/>
      <c r="E970" s="52"/>
      <c r="F970" s="53"/>
      <c r="G970" s="53"/>
      <c r="H970" s="55"/>
      <c r="I970" s="50"/>
      <c r="J970" s="136"/>
    </row>
    <row r="971" spans="1:10" ht="15" customHeight="1" outlineLevel="2">
      <c r="A971" s="51"/>
      <c r="B971" s="132"/>
      <c r="C971" s="133"/>
      <c r="D971" s="82"/>
      <c r="E971" s="52"/>
      <c r="F971" s="53"/>
      <c r="G971" s="53"/>
      <c r="H971" s="55"/>
      <c r="I971" s="50"/>
      <c r="J971" s="136"/>
    </row>
    <row r="972" spans="1:10" ht="15" customHeight="1" outlineLevel="2">
      <c r="A972" s="51"/>
      <c r="B972" s="132"/>
      <c r="C972" s="133"/>
      <c r="D972" s="82"/>
      <c r="E972" s="52"/>
      <c r="F972" s="53"/>
      <c r="G972" s="53"/>
      <c r="H972" s="55"/>
      <c r="I972" s="50"/>
      <c r="J972" s="136"/>
    </row>
    <row r="973" spans="1:10" ht="15" customHeight="1" outlineLevel="2">
      <c r="A973" s="51"/>
      <c r="B973" s="132"/>
      <c r="C973" s="133"/>
      <c r="D973" s="82"/>
      <c r="E973" s="52"/>
      <c r="F973" s="53"/>
      <c r="G973" s="53"/>
      <c r="H973" s="55"/>
      <c r="I973" s="50"/>
      <c r="J973" s="136"/>
    </row>
    <row r="974" spans="1:10" ht="15" customHeight="1" outlineLevel="2">
      <c r="A974" s="51"/>
      <c r="B974" s="132"/>
      <c r="C974" s="133"/>
      <c r="D974" s="82"/>
      <c r="E974" s="52"/>
      <c r="F974" s="53"/>
      <c r="G974" s="53"/>
      <c r="H974" s="55"/>
      <c r="I974" s="50"/>
      <c r="J974" s="136"/>
    </row>
    <row r="975" spans="1:10" ht="15" customHeight="1" outlineLevel="2">
      <c r="A975" s="51"/>
      <c r="B975" s="132"/>
      <c r="C975" s="133"/>
      <c r="D975" s="82"/>
      <c r="E975" s="52"/>
      <c r="F975" s="53"/>
      <c r="G975" s="53"/>
      <c r="H975" s="55"/>
      <c r="I975" s="50"/>
      <c r="J975" s="136"/>
    </row>
    <row r="976" spans="1:10" ht="15" customHeight="1" outlineLevel="2">
      <c r="A976" s="51"/>
      <c r="B976" s="132"/>
      <c r="C976" s="133"/>
      <c r="D976" s="82"/>
      <c r="E976" s="52"/>
      <c r="F976" s="53"/>
      <c r="G976" s="53"/>
      <c r="H976" s="55"/>
      <c r="I976" s="50"/>
      <c r="J976" s="136"/>
    </row>
    <row r="977" spans="1:10" ht="15" customHeight="1" outlineLevel="2">
      <c r="A977" s="51"/>
      <c r="B977" s="132"/>
      <c r="C977" s="133"/>
      <c r="D977" s="82"/>
      <c r="E977" s="52"/>
      <c r="F977" s="53"/>
      <c r="G977" s="53"/>
      <c r="H977" s="55"/>
      <c r="I977" s="50"/>
      <c r="J977" s="136"/>
    </row>
    <row r="978" spans="1:10" ht="15" customHeight="1" outlineLevel="2">
      <c r="A978" s="51"/>
      <c r="B978" s="132"/>
      <c r="C978" s="133"/>
      <c r="D978" s="82"/>
      <c r="E978" s="52"/>
      <c r="F978" s="53"/>
      <c r="G978" s="53"/>
      <c r="H978" s="55"/>
      <c r="I978" s="50"/>
      <c r="J978" s="136"/>
    </row>
    <row r="979" spans="1:10" ht="15" customHeight="1" outlineLevel="2">
      <c r="A979" s="51"/>
      <c r="B979" s="132"/>
      <c r="C979" s="133"/>
      <c r="D979" s="82"/>
      <c r="E979" s="52"/>
      <c r="F979" s="53"/>
      <c r="G979" s="53"/>
      <c r="H979" s="55"/>
      <c r="I979" s="50"/>
      <c r="J979" s="136"/>
    </row>
    <row r="980" spans="1:10" ht="15" customHeight="1" outlineLevel="2">
      <c r="A980" s="51"/>
      <c r="B980" s="132"/>
      <c r="C980" s="133"/>
      <c r="D980" s="82"/>
      <c r="E980" s="52"/>
      <c r="F980" s="53"/>
      <c r="G980" s="53"/>
      <c r="H980" s="55"/>
      <c r="I980" s="50"/>
      <c r="J980" s="136"/>
    </row>
    <row r="981" spans="1:10" ht="15" customHeight="1" outlineLevel="2">
      <c r="A981" s="51"/>
      <c r="B981" s="132"/>
      <c r="C981" s="133"/>
      <c r="D981" s="82"/>
      <c r="E981" s="52"/>
      <c r="F981" s="53"/>
      <c r="G981" s="53"/>
      <c r="H981" s="55"/>
      <c r="I981" s="50"/>
      <c r="J981" s="136"/>
    </row>
    <row r="982" spans="1:10" ht="15" customHeight="1" outlineLevel="1">
      <c r="A982" s="51"/>
      <c r="B982" s="132"/>
      <c r="C982" s="133"/>
      <c r="D982" s="82"/>
      <c r="E982" s="52"/>
      <c r="F982" s="53"/>
      <c r="G982" s="53"/>
      <c r="H982" s="55"/>
      <c r="I982" s="50"/>
      <c r="J982" s="136"/>
    </row>
    <row r="983" spans="1:10" ht="15" customHeight="1" outlineLevel="2">
      <c r="A983" s="51"/>
      <c r="B983" s="132"/>
      <c r="C983" s="133"/>
      <c r="D983" s="82"/>
      <c r="E983" s="52"/>
      <c r="F983" s="53"/>
      <c r="G983" s="53"/>
      <c r="H983" s="55"/>
      <c r="I983" s="50"/>
      <c r="J983" s="136"/>
    </row>
    <row r="984" spans="1:10" ht="15" customHeight="1" outlineLevel="2">
      <c r="A984" s="51"/>
      <c r="B984" s="132"/>
      <c r="C984" s="133"/>
      <c r="D984" s="82"/>
      <c r="E984" s="52"/>
      <c r="F984" s="53"/>
      <c r="G984" s="53"/>
      <c r="H984" s="55"/>
      <c r="I984" s="50"/>
      <c r="J984" s="136"/>
    </row>
    <row r="985" spans="1:10" ht="15" customHeight="1" outlineLevel="2">
      <c r="A985" s="51"/>
      <c r="B985" s="132"/>
      <c r="C985" s="133"/>
      <c r="D985" s="82"/>
      <c r="E985" s="52"/>
      <c r="F985" s="53"/>
      <c r="G985" s="53"/>
      <c r="H985" s="55"/>
      <c r="I985" s="50"/>
      <c r="J985" s="136"/>
    </row>
    <row r="986" spans="1:10" ht="15" customHeight="1" outlineLevel="2">
      <c r="A986" s="51"/>
      <c r="B986" s="132"/>
      <c r="C986" s="133"/>
      <c r="D986" s="82"/>
      <c r="E986" s="52"/>
      <c r="F986" s="53"/>
      <c r="G986" s="53"/>
      <c r="H986" s="55"/>
      <c r="I986" s="50"/>
      <c r="J986" s="136"/>
    </row>
    <row r="987" spans="1:10" ht="15" customHeight="1" outlineLevel="2" collapsed="1">
      <c r="A987" s="51"/>
      <c r="B987" s="132"/>
      <c r="C987" s="133"/>
      <c r="D987" s="82"/>
      <c r="E987" s="52"/>
      <c r="F987" s="53"/>
      <c r="G987" s="53"/>
      <c r="H987" s="55"/>
      <c r="I987" s="50"/>
      <c r="J987" s="136"/>
    </row>
    <row r="988" spans="1:10" ht="15" customHeight="1" outlineLevel="2">
      <c r="A988" s="51"/>
      <c r="B988" s="132"/>
      <c r="C988" s="133"/>
      <c r="D988" s="82"/>
      <c r="E988" s="52"/>
      <c r="F988" s="53"/>
      <c r="G988" s="53"/>
      <c r="H988" s="55"/>
      <c r="I988" s="50"/>
      <c r="J988" s="136"/>
    </row>
    <row r="989" spans="1:10" ht="15" customHeight="1" outlineLevel="2">
      <c r="A989" s="51"/>
      <c r="B989" s="132"/>
      <c r="C989" s="133"/>
      <c r="D989" s="82"/>
      <c r="E989" s="52"/>
      <c r="F989" s="53"/>
      <c r="G989" s="53"/>
      <c r="H989" s="55"/>
      <c r="I989" s="50"/>
      <c r="J989" s="136"/>
    </row>
    <row r="990" spans="1:10" ht="15" customHeight="1" outlineLevel="2">
      <c r="A990" s="51"/>
      <c r="B990" s="132"/>
      <c r="C990" s="133"/>
      <c r="D990" s="82"/>
      <c r="E990" s="52"/>
      <c r="F990" s="53"/>
      <c r="G990" s="53"/>
      <c r="H990" s="55"/>
      <c r="I990" s="50"/>
      <c r="J990" s="136"/>
    </row>
    <row r="991" spans="1:10" ht="15" customHeight="1" outlineLevel="2">
      <c r="A991" s="51"/>
      <c r="B991" s="132"/>
      <c r="C991" s="133"/>
      <c r="D991" s="82"/>
      <c r="E991" s="52"/>
      <c r="F991" s="53"/>
      <c r="G991" s="53"/>
      <c r="H991" s="55"/>
      <c r="I991" s="50"/>
      <c r="J991" s="136"/>
    </row>
    <row r="992" spans="1:10" ht="15" customHeight="1" outlineLevel="2">
      <c r="A992" s="51"/>
      <c r="B992" s="132"/>
      <c r="C992" s="133"/>
      <c r="D992" s="82"/>
      <c r="E992" s="52"/>
      <c r="F992" s="53"/>
      <c r="G992" s="53"/>
      <c r="H992" s="55"/>
      <c r="I992" s="50"/>
      <c r="J992" s="136"/>
    </row>
    <row r="993" spans="1:10" ht="15" customHeight="1" outlineLevel="2">
      <c r="A993" s="51"/>
      <c r="B993" s="132"/>
      <c r="C993" s="133"/>
      <c r="D993" s="82"/>
      <c r="E993" s="52"/>
      <c r="F993" s="53"/>
      <c r="G993" s="53"/>
      <c r="H993" s="55"/>
      <c r="I993" s="50"/>
      <c r="J993" s="136"/>
    </row>
    <row r="994" spans="1:10" ht="15" customHeight="1" outlineLevel="2">
      <c r="A994" s="51"/>
      <c r="B994" s="132"/>
      <c r="C994" s="133"/>
      <c r="D994" s="82"/>
      <c r="E994" s="52"/>
      <c r="F994" s="53"/>
      <c r="G994" s="53"/>
      <c r="H994" s="55"/>
      <c r="I994" s="50"/>
      <c r="J994" s="136"/>
    </row>
    <row r="995" spans="1:10" ht="15" customHeight="1" outlineLevel="2">
      <c r="A995" s="51"/>
      <c r="B995" s="132"/>
      <c r="C995" s="133"/>
      <c r="D995" s="82"/>
      <c r="E995" s="52"/>
      <c r="F995" s="53"/>
      <c r="G995" s="53"/>
      <c r="H995" s="55"/>
      <c r="I995" s="50"/>
      <c r="J995" s="136"/>
    </row>
    <row r="996" spans="1:10" ht="15" customHeight="1" outlineLevel="2">
      <c r="A996" s="51"/>
      <c r="B996" s="132"/>
      <c r="C996" s="133"/>
      <c r="D996" s="82"/>
      <c r="E996" s="52"/>
      <c r="F996" s="53"/>
      <c r="G996" s="53"/>
      <c r="H996" s="55"/>
      <c r="I996" s="50"/>
      <c r="J996" s="136"/>
    </row>
    <row r="997" spans="1:10" ht="15" customHeight="1" outlineLevel="2">
      <c r="A997" s="51"/>
      <c r="B997" s="132"/>
      <c r="C997" s="133"/>
      <c r="D997" s="82"/>
      <c r="E997" s="52"/>
      <c r="F997" s="53"/>
      <c r="G997" s="53"/>
      <c r="H997" s="55"/>
      <c r="I997" s="50"/>
      <c r="J997" s="136"/>
    </row>
    <row r="998" spans="1:10" ht="15" customHeight="1" outlineLevel="2">
      <c r="A998" s="51"/>
      <c r="B998" s="132"/>
      <c r="C998" s="133"/>
      <c r="D998" s="82"/>
      <c r="E998" s="52"/>
      <c r="F998" s="53"/>
      <c r="G998" s="53"/>
      <c r="H998" s="55"/>
      <c r="I998" s="50"/>
      <c r="J998" s="136"/>
    </row>
    <row r="999" spans="1:10" ht="15" customHeight="1" outlineLevel="2">
      <c r="A999" s="51"/>
      <c r="B999" s="132"/>
      <c r="C999" s="133"/>
      <c r="D999" s="82"/>
      <c r="E999" s="52"/>
      <c r="F999" s="53"/>
      <c r="G999" s="53"/>
      <c r="H999" s="55"/>
      <c r="I999" s="50"/>
      <c r="J999" s="136"/>
    </row>
    <row r="1000" spans="1:10" ht="15" customHeight="1" outlineLevel="2">
      <c r="A1000" s="51"/>
      <c r="B1000" s="132"/>
      <c r="C1000" s="133"/>
      <c r="D1000" s="82"/>
      <c r="E1000" s="52"/>
      <c r="F1000" s="53"/>
      <c r="G1000" s="53"/>
      <c r="H1000" s="55"/>
      <c r="I1000" s="50"/>
      <c r="J1000" s="136"/>
    </row>
    <row r="1001" spans="1:10" ht="15" customHeight="1" outlineLevel="2">
      <c r="A1001" s="51"/>
      <c r="B1001" s="132"/>
      <c r="C1001" s="133"/>
      <c r="D1001" s="82"/>
      <c r="E1001" s="52"/>
      <c r="F1001" s="53"/>
      <c r="G1001" s="53"/>
      <c r="H1001" s="55"/>
      <c r="I1001" s="50"/>
      <c r="J1001" s="136"/>
    </row>
    <row r="1002" spans="1:10" ht="15" customHeight="1" outlineLevel="2">
      <c r="A1002" s="51"/>
      <c r="B1002" s="132"/>
      <c r="C1002" s="133"/>
      <c r="D1002" s="82"/>
      <c r="E1002" s="52"/>
      <c r="F1002" s="53"/>
      <c r="G1002" s="53"/>
      <c r="H1002" s="55"/>
      <c r="I1002" s="50"/>
      <c r="J1002" s="136"/>
    </row>
    <row r="1003" spans="1:10" ht="15" customHeight="1" outlineLevel="2">
      <c r="A1003" s="51"/>
      <c r="B1003" s="132"/>
      <c r="C1003" s="133"/>
      <c r="D1003" s="82"/>
      <c r="E1003" s="52"/>
      <c r="F1003" s="53"/>
      <c r="G1003" s="53"/>
      <c r="H1003" s="55"/>
      <c r="I1003" s="50"/>
      <c r="J1003" s="136"/>
    </row>
    <row r="1004" spans="1:10" ht="15" customHeight="1" outlineLevel="2">
      <c r="A1004" s="51"/>
      <c r="B1004" s="132"/>
      <c r="C1004" s="133"/>
      <c r="D1004" s="82"/>
      <c r="E1004" s="52"/>
      <c r="F1004" s="53"/>
      <c r="G1004" s="53"/>
      <c r="H1004" s="55"/>
      <c r="I1004" s="50"/>
      <c r="J1004" s="136"/>
    </row>
    <row r="1005" spans="1:10" ht="15" customHeight="1" outlineLevel="2">
      <c r="A1005" s="51"/>
      <c r="B1005" s="132"/>
      <c r="C1005" s="133"/>
      <c r="D1005" s="82"/>
      <c r="E1005" s="52"/>
      <c r="F1005" s="53"/>
      <c r="G1005" s="53"/>
      <c r="H1005" s="55"/>
      <c r="I1005" s="50"/>
      <c r="J1005" s="136"/>
    </row>
    <row r="1006" spans="1:10" ht="15" customHeight="1" outlineLevel="2">
      <c r="A1006" s="51"/>
      <c r="B1006" s="132"/>
      <c r="C1006" s="133"/>
      <c r="D1006" s="82"/>
      <c r="E1006" s="52"/>
      <c r="F1006" s="53"/>
      <c r="G1006" s="53"/>
      <c r="H1006" s="55"/>
      <c r="I1006" s="50"/>
      <c r="J1006" s="136"/>
    </row>
    <row r="1007" spans="1:10" ht="15" customHeight="1" outlineLevel="1">
      <c r="A1007" s="51"/>
      <c r="B1007" s="132"/>
      <c r="C1007" s="133"/>
      <c r="D1007" s="82"/>
      <c r="E1007" s="52"/>
      <c r="F1007" s="53"/>
      <c r="G1007" s="53"/>
      <c r="H1007" s="55"/>
      <c r="I1007" s="50"/>
      <c r="J1007" s="136"/>
    </row>
    <row r="1008" spans="1:10" ht="15" customHeight="1" outlineLevel="2">
      <c r="A1008" s="51"/>
      <c r="B1008" s="132"/>
      <c r="C1008" s="133"/>
      <c r="D1008" s="82"/>
      <c r="E1008" s="52"/>
      <c r="F1008" s="53"/>
      <c r="G1008" s="53"/>
      <c r="H1008" s="55"/>
      <c r="I1008" s="50"/>
      <c r="J1008" s="136"/>
    </row>
    <row r="1009" spans="1:10" ht="15" customHeight="1" outlineLevel="2">
      <c r="A1009" s="51"/>
      <c r="B1009" s="132"/>
      <c r="C1009" s="133"/>
      <c r="D1009" s="82"/>
      <c r="E1009" s="52"/>
      <c r="F1009" s="53"/>
      <c r="G1009" s="53"/>
      <c r="H1009" s="55"/>
      <c r="I1009" s="50"/>
      <c r="J1009" s="136"/>
    </row>
    <row r="1010" spans="1:10" ht="15" customHeight="1" outlineLevel="2">
      <c r="A1010" s="51"/>
      <c r="B1010" s="132"/>
      <c r="C1010" s="133"/>
      <c r="D1010" s="82"/>
      <c r="E1010" s="52"/>
      <c r="F1010" s="53"/>
      <c r="G1010" s="53"/>
      <c r="H1010" s="55"/>
      <c r="I1010" s="50"/>
      <c r="J1010" s="136"/>
    </row>
    <row r="1011" spans="1:10" ht="15" customHeight="1" outlineLevel="2">
      <c r="A1011" s="51"/>
      <c r="B1011" s="132"/>
      <c r="C1011" s="133"/>
      <c r="D1011" s="82"/>
      <c r="E1011" s="52"/>
      <c r="F1011" s="53"/>
      <c r="G1011" s="53"/>
      <c r="H1011" s="55"/>
      <c r="I1011" s="50"/>
      <c r="J1011" s="136"/>
    </row>
    <row r="1012" spans="1:10" ht="15" customHeight="1" outlineLevel="2">
      <c r="A1012" s="51"/>
      <c r="B1012" s="132"/>
      <c r="C1012" s="133"/>
      <c r="D1012" s="82"/>
      <c r="E1012" s="52"/>
      <c r="F1012" s="53"/>
      <c r="G1012" s="53"/>
      <c r="H1012" s="55"/>
      <c r="I1012" s="50"/>
      <c r="J1012" s="136"/>
    </row>
    <row r="1013" spans="1:10" ht="15" customHeight="1" outlineLevel="2">
      <c r="A1013" s="51"/>
      <c r="B1013" s="132"/>
      <c r="C1013" s="133"/>
      <c r="D1013" s="82"/>
      <c r="E1013" s="52"/>
      <c r="F1013" s="53"/>
      <c r="G1013" s="53"/>
      <c r="H1013" s="55"/>
      <c r="I1013" s="50"/>
      <c r="J1013" s="136"/>
    </row>
    <row r="1014" spans="1:10" ht="15" customHeight="1" outlineLevel="2">
      <c r="A1014" s="51"/>
      <c r="B1014" s="132"/>
      <c r="C1014" s="133"/>
      <c r="D1014" s="82"/>
      <c r="E1014" s="52"/>
      <c r="F1014" s="53"/>
      <c r="G1014" s="53"/>
      <c r="H1014" s="55"/>
      <c r="I1014" s="50"/>
      <c r="J1014" s="136"/>
    </row>
    <row r="1015" spans="1:10" ht="15" customHeight="1" outlineLevel="2">
      <c r="A1015" s="51"/>
      <c r="B1015" s="132"/>
      <c r="C1015" s="133"/>
      <c r="D1015" s="82"/>
      <c r="E1015" s="52"/>
      <c r="F1015" s="53"/>
      <c r="G1015" s="53"/>
      <c r="H1015" s="55"/>
      <c r="I1015" s="50"/>
      <c r="J1015" s="136"/>
    </row>
    <row r="1016" spans="1:10" ht="15" customHeight="1" outlineLevel="2">
      <c r="A1016" s="51"/>
      <c r="B1016" s="132"/>
      <c r="C1016" s="133"/>
      <c r="D1016" s="82"/>
      <c r="E1016" s="52"/>
      <c r="F1016" s="53"/>
      <c r="G1016" s="53"/>
      <c r="H1016" s="55"/>
      <c r="I1016" s="50"/>
      <c r="J1016" s="136"/>
    </row>
    <row r="1017" spans="1:10" ht="15" customHeight="1" outlineLevel="2">
      <c r="A1017" s="51"/>
      <c r="B1017" s="132"/>
      <c r="C1017" s="133"/>
      <c r="D1017" s="82"/>
      <c r="E1017" s="52"/>
      <c r="F1017" s="53"/>
      <c r="G1017" s="53"/>
      <c r="H1017" s="55"/>
      <c r="I1017" s="50"/>
      <c r="J1017" s="136"/>
    </row>
    <row r="1018" spans="1:10" ht="15" customHeight="1" outlineLevel="2">
      <c r="A1018" s="51"/>
      <c r="B1018" s="132"/>
      <c r="C1018" s="133"/>
      <c r="D1018" s="82"/>
      <c r="E1018" s="52"/>
      <c r="F1018" s="53"/>
      <c r="G1018" s="53"/>
      <c r="H1018" s="55"/>
      <c r="I1018" s="50"/>
      <c r="J1018" s="136"/>
    </row>
    <row r="1019" spans="1:10" ht="15" customHeight="1" outlineLevel="2">
      <c r="A1019" s="51"/>
      <c r="B1019" s="132"/>
      <c r="C1019" s="133"/>
      <c r="D1019" s="82"/>
      <c r="E1019" s="52"/>
      <c r="F1019" s="53"/>
      <c r="G1019" s="53"/>
      <c r="H1019" s="55"/>
      <c r="I1019" s="50"/>
      <c r="J1019" s="136"/>
    </row>
    <row r="1020" spans="1:10" ht="15" customHeight="1" outlineLevel="2">
      <c r="A1020" s="51"/>
      <c r="B1020" s="132"/>
      <c r="C1020" s="133"/>
      <c r="D1020" s="82"/>
      <c r="E1020" s="52"/>
      <c r="F1020" s="53"/>
      <c r="G1020" s="53"/>
      <c r="H1020" s="55"/>
      <c r="I1020" s="50"/>
      <c r="J1020" s="136"/>
    </row>
    <row r="1021" spans="1:10" ht="15" customHeight="1" outlineLevel="2">
      <c r="A1021" s="51"/>
      <c r="B1021" s="132"/>
      <c r="C1021" s="133"/>
      <c r="D1021" s="82"/>
      <c r="E1021" s="52"/>
      <c r="F1021" s="53"/>
      <c r="G1021" s="53"/>
      <c r="H1021" s="55"/>
      <c r="I1021" s="50"/>
      <c r="J1021" s="136"/>
    </row>
    <row r="1022" spans="1:10" ht="15" customHeight="1" outlineLevel="2">
      <c r="A1022" s="51"/>
      <c r="B1022" s="132"/>
      <c r="C1022" s="133"/>
      <c r="D1022" s="82"/>
      <c r="E1022" s="52"/>
      <c r="F1022" s="53"/>
      <c r="G1022" s="53"/>
      <c r="H1022" s="55"/>
      <c r="I1022" s="50"/>
      <c r="J1022" s="136"/>
    </row>
    <row r="1023" spans="1:10" ht="15" customHeight="1" outlineLevel="2">
      <c r="A1023" s="51"/>
      <c r="B1023" s="132"/>
      <c r="C1023" s="133"/>
      <c r="D1023" s="82"/>
      <c r="E1023" s="52"/>
      <c r="F1023" s="53"/>
      <c r="G1023" s="53"/>
      <c r="H1023" s="55"/>
      <c r="I1023" s="50"/>
      <c r="J1023" s="136"/>
    </row>
    <row r="1024" spans="1:10" ht="15" customHeight="1" outlineLevel="2">
      <c r="A1024" s="51"/>
      <c r="B1024" s="132"/>
      <c r="C1024" s="133"/>
      <c r="D1024" s="82"/>
      <c r="E1024" s="52"/>
      <c r="F1024" s="53"/>
      <c r="G1024" s="53"/>
      <c r="H1024" s="55"/>
      <c r="I1024" s="50"/>
      <c r="J1024" s="136"/>
    </row>
    <row r="1025" spans="1:10" ht="15" customHeight="1" outlineLevel="2">
      <c r="A1025" s="51"/>
      <c r="B1025" s="132"/>
      <c r="C1025" s="133"/>
      <c r="D1025" s="82"/>
      <c r="E1025" s="52"/>
      <c r="F1025" s="53"/>
      <c r="G1025" s="53"/>
      <c r="H1025" s="55"/>
      <c r="I1025" s="50"/>
      <c r="J1025" s="136"/>
    </row>
    <row r="1026" spans="1:10" ht="15" customHeight="1" outlineLevel="2">
      <c r="A1026" s="51"/>
      <c r="B1026" s="132"/>
      <c r="C1026" s="133"/>
      <c r="D1026" s="82"/>
      <c r="E1026" s="52"/>
      <c r="F1026" s="53"/>
      <c r="G1026" s="53"/>
      <c r="H1026" s="55"/>
      <c r="I1026" s="50"/>
      <c r="J1026" s="136"/>
    </row>
    <row r="1027" spans="1:10" ht="15" customHeight="1" outlineLevel="2" collapsed="1">
      <c r="A1027" s="51"/>
      <c r="B1027" s="132"/>
      <c r="C1027" s="133"/>
      <c r="D1027" s="82"/>
      <c r="E1027" s="52"/>
      <c r="F1027" s="53"/>
      <c r="G1027" s="53"/>
      <c r="H1027" s="55"/>
      <c r="I1027" s="50"/>
      <c r="J1027" s="136"/>
    </row>
    <row r="1028" spans="1:10" ht="15" customHeight="1" outlineLevel="2">
      <c r="A1028" s="51"/>
      <c r="B1028" s="132"/>
      <c r="C1028" s="133"/>
      <c r="D1028" s="82"/>
      <c r="E1028" s="52"/>
      <c r="F1028" s="53"/>
      <c r="G1028" s="53"/>
      <c r="H1028" s="55"/>
      <c r="I1028" s="50"/>
      <c r="J1028" s="136"/>
    </row>
    <row r="1029" spans="1:10" ht="15" customHeight="1" outlineLevel="2">
      <c r="A1029" s="51"/>
      <c r="B1029" s="132"/>
      <c r="C1029" s="133"/>
      <c r="D1029" s="82"/>
      <c r="E1029" s="52"/>
      <c r="F1029" s="53"/>
      <c r="G1029" s="53"/>
      <c r="H1029" s="55"/>
      <c r="I1029" s="50"/>
      <c r="J1029" s="136"/>
    </row>
    <row r="1030" spans="1:10" ht="15" customHeight="1" outlineLevel="2">
      <c r="A1030" s="51"/>
      <c r="B1030" s="132"/>
      <c r="C1030" s="133"/>
      <c r="D1030" s="82"/>
      <c r="E1030" s="52"/>
      <c r="F1030" s="53"/>
      <c r="G1030" s="53"/>
      <c r="H1030" s="55"/>
      <c r="I1030" s="50"/>
      <c r="J1030" s="136"/>
    </row>
    <row r="1031" spans="1:10" ht="15" customHeight="1" outlineLevel="2">
      <c r="A1031" s="51"/>
      <c r="B1031" s="132"/>
      <c r="C1031" s="133"/>
      <c r="D1031" s="82"/>
      <c r="E1031" s="52"/>
      <c r="F1031" s="53"/>
      <c r="G1031" s="53"/>
      <c r="H1031" s="55"/>
      <c r="I1031" s="50"/>
      <c r="J1031" s="136"/>
    </row>
    <row r="1032" spans="1:10" ht="15" customHeight="1" outlineLevel="1">
      <c r="A1032" s="51"/>
      <c r="B1032" s="132"/>
      <c r="C1032" s="133"/>
      <c r="D1032" s="82"/>
      <c r="E1032" s="52"/>
      <c r="F1032" s="53"/>
      <c r="G1032" s="53"/>
      <c r="H1032" s="55"/>
      <c r="I1032" s="50"/>
      <c r="J1032" s="136"/>
    </row>
    <row r="1033" spans="1:10" ht="15" customHeight="1" outlineLevel="2">
      <c r="A1033" s="51"/>
      <c r="B1033" s="132"/>
      <c r="C1033" s="133"/>
      <c r="D1033" s="82"/>
      <c r="E1033" s="52"/>
      <c r="F1033" s="53"/>
      <c r="G1033" s="53"/>
      <c r="H1033" s="55"/>
      <c r="I1033" s="50"/>
      <c r="J1033" s="136"/>
    </row>
    <row r="1034" spans="1:10" ht="15" customHeight="1" outlineLevel="2">
      <c r="A1034" s="51"/>
      <c r="B1034" s="132"/>
      <c r="C1034" s="133"/>
      <c r="D1034" s="82"/>
      <c r="E1034" s="52"/>
      <c r="F1034" s="53"/>
      <c r="G1034" s="53"/>
      <c r="H1034" s="55"/>
      <c r="I1034" s="50"/>
      <c r="J1034" s="136"/>
    </row>
    <row r="1035" spans="1:10" ht="15" customHeight="1" outlineLevel="2">
      <c r="A1035" s="51"/>
      <c r="B1035" s="132"/>
      <c r="C1035" s="133"/>
      <c r="D1035" s="82"/>
      <c r="E1035" s="52"/>
      <c r="F1035" s="53"/>
      <c r="G1035" s="53"/>
      <c r="H1035" s="55"/>
      <c r="I1035" s="50"/>
      <c r="J1035" s="136"/>
    </row>
    <row r="1036" spans="1:10" ht="15" customHeight="1" outlineLevel="2">
      <c r="A1036" s="51"/>
      <c r="B1036" s="132"/>
      <c r="C1036" s="133"/>
      <c r="D1036" s="82"/>
      <c r="E1036" s="52"/>
      <c r="F1036" s="53"/>
      <c r="G1036" s="53"/>
      <c r="H1036" s="55"/>
      <c r="I1036" s="50"/>
      <c r="J1036" s="136"/>
    </row>
    <row r="1037" spans="1:10" ht="15" customHeight="1" outlineLevel="2">
      <c r="A1037" s="51"/>
      <c r="B1037" s="132"/>
      <c r="C1037" s="133"/>
      <c r="D1037" s="82"/>
      <c r="E1037" s="52"/>
      <c r="F1037" s="53"/>
      <c r="G1037" s="53"/>
      <c r="H1037" s="55"/>
      <c r="I1037" s="50"/>
      <c r="J1037" s="136"/>
    </row>
    <row r="1038" spans="1:10" ht="15" customHeight="1" outlineLevel="2">
      <c r="A1038" s="51"/>
      <c r="B1038" s="132"/>
      <c r="C1038" s="133"/>
      <c r="D1038" s="82"/>
      <c r="E1038" s="52"/>
      <c r="F1038" s="53"/>
      <c r="G1038" s="53"/>
      <c r="H1038" s="55"/>
      <c r="I1038" s="50"/>
      <c r="J1038" s="136"/>
    </row>
    <row r="1039" spans="1:10" ht="15" customHeight="1" outlineLevel="2">
      <c r="A1039" s="51"/>
      <c r="B1039" s="132"/>
      <c r="C1039" s="133"/>
      <c r="D1039" s="82"/>
      <c r="E1039" s="52"/>
      <c r="F1039" s="53"/>
      <c r="G1039" s="53"/>
      <c r="H1039" s="55"/>
      <c r="I1039" s="50"/>
      <c r="J1039" s="136"/>
    </row>
    <row r="1040" spans="1:10" ht="15" customHeight="1" outlineLevel="2">
      <c r="A1040" s="51"/>
      <c r="B1040" s="132"/>
      <c r="C1040" s="133"/>
      <c r="D1040" s="82"/>
      <c r="E1040" s="52"/>
      <c r="F1040" s="53"/>
      <c r="G1040" s="53"/>
      <c r="H1040" s="55"/>
      <c r="I1040" s="50"/>
      <c r="J1040" s="136"/>
    </row>
    <row r="1041" spans="1:10" ht="15" customHeight="1" outlineLevel="2">
      <c r="A1041" s="51"/>
      <c r="B1041" s="132"/>
      <c r="C1041" s="133"/>
      <c r="D1041" s="82"/>
      <c r="E1041" s="52"/>
      <c r="F1041" s="53"/>
      <c r="G1041" s="53"/>
      <c r="H1041" s="55"/>
      <c r="I1041" s="50"/>
      <c r="J1041" s="136"/>
    </row>
    <row r="1042" spans="1:10" ht="15" customHeight="1" outlineLevel="2">
      <c r="A1042" s="51"/>
      <c r="B1042" s="132"/>
      <c r="C1042" s="133"/>
      <c r="D1042" s="82"/>
      <c r="E1042" s="52"/>
      <c r="F1042" s="53"/>
      <c r="G1042" s="53"/>
      <c r="H1042" s="55"/>
      <c r="I1042" s="50"/>
      <c r="J1042" s="136"/>
    </row>
    <row r="1043" spans="1:10" ht="15" customHeight="1" outlineLevel="2">
      <c r="A1043" s="51"/>
      <c r="B1043" s="132"/>
      <c r="C1043" s="133"/>
      <c r="D1043" s="82"/>
      <c r="E1043" s="52"/>
      <c r="F1043" s="53"/>
      <c r="G1043" s="53"/>
      <c r="H1043" s="55"/>
      <c r="I1043" s="50"/>
      <c r="J1043" s="136"/>
    </row>
    <row r="1044" spans="1:10" ht="15" customHeight="1" outlineLevel="2">
      <c r="A1044" s="51"/>
      <c r="B1044" s="132"/>
      <c r="C1044" s="133"/>
      <c r="D1044" s="82"/>
      <c r="E1044" s="52"/>
      <c r="F1044" s="53"/>
      <c r="G1044" s="53"/>
      <c r="H1044" s="55"/>
      <c r="I1044" s="50"/>
      <c r="J1044" s="136"/>
    </row>
    <row r="1045" spans="1:10" ht="15" customHeight="1" outlineLevel="2">
      <c r="A1045" s="51"/>
      <c r="B1045" s="132"/>
      <c r="C1045" s="133"/>
      <c r="D1045" s="82"/>
      <c r="E1045" s="52"/>
      <c r="F1045" s="53"/>
      <c r="G1045" s="53"/>
      <c r="H1045" s="55"/>
      <c r="I1045" s="50"/>
      <c r="J1045" s="136"/>
    </row>
    <row r="1046" spans="1:10" ht="15" customHeight="1" outlineLevel="2">
      <c r="A1046" s="51"/>
      <c r="B1046" s="132"/>
      <c r="C1046" s="133"/>
      <c r="D1046" s="82"/>
      <c r="E1046" s="52"/>
      <c r="F1046" s="53"/>
      <c r="G1046" s="53"/>
      <c r="H1046" s="55"/>
      <c r="I1046" s="50"/>
      <c r="J1046" s="136"/>
    </row>
    <row r="1047" spans="1:10" ht="15" customHeight="1" outlineLevel="2" collapsed="1">
      <c r="A1047" s="51"/>
      <c r="B1047" s="132"/>
      <c r="C1047" s="133"/>
      <c r="D1047" s="82"/>
      <c r="E1047" s="52"/>
      <c r="F1047" s="53"/>
      <c r="G1047" s="53"/>
      <c r="H1047" s="55"/>
      <c r="I1047" s="50"/>
      <c r="J1047" s="136"/>
    </row>
    <row r="1048" spans="1:10" ht="15" customHeight="1" outlineLevel="2">
      <c r="A1048" s="51"/>
      <c r="B1048" s="132"/>
      <c r="C1048" s="133"/>
      <c r="D1048" s="82"/>
      <c r="E1048" s="52"/>
      <c r="F1048" s="53"/>
      <c r="G1048" s="53"/>
      <c r="H1048" s="55"/>
      <c r="I1048" s="50"/>
      <c r="J1048" s="136"/>
    </row>
    <row r="1049" spans="1:10" ht="15" customHeight="1" outlineLevel="2">
      <c r="A1049" s="51"/>
      <c r="B1049" s="132"/>
      <c r="C1049" s="133"/>
      <c r="D1049" s="82"/>
      <c r="E1049" s="52"/>
      <c r="F1049" s="53"/>
      <c r="G1049" s="53"/>
      <c r="H1049" s="55"/>
      <c r="I1049" s="50"/>
      <c r="J1049" s="136"/>
    </row>
    <row r="1050" spans="1:10" ht="15" customHeight="1" outlineLevel="2">
      <c r="A1050" s="51"/>
      <c r="B1050" s="132"/>
      <c r="C1050" s="133"/>
      <c r="D1050" s="82"/>
      <c r="E1050" s="52"/>
      <c r="F1050" s="53"/>
      <c r="G1050" s="53"/>
      <c r="H1050" s="55"/>
      <c r="I1050" s="50"/>
      <c r="J1050" s="136"/>
    </row>
    <row r="1051" spans="1:10" ht="15" customHeight="1" outlineLevel="2">
      <c r="A1051" s="51"/>
      <c r="B1051" s="132"/>
      <c r="C1051" s="133"/>
      <c r="D1051" s="82"/>
      <c r="E1051" s="52"/>
      <c r="F1051" s="53"/>
      <c r="G1051" s="53"/>
      <c r="H1051" s="55"/>
      <c r="I1051" s="50"/>
      <c r="J1051" s="136"/>
    </row>
    <row r="1052" spans="1:10" ht="15" customHeight="1" outlineLevel="2">
      <c r="A1052" s="51"/>
      <c r="B1052" s="132"/>
      <c r="C1052" s="133"/>
      <c r="D1052" s="82"/>
      <c r="E1052" s="52"/>
      <c r="F1052" s="53"/>
      <c r="G1052" s="53"/>
      <c r="H1052" s="55"/>
      <c r="I1052" s="50"/>
      <c r="J1052" s="136"/>
    </row>
    <row r="1053" spans="1:10" ht="15" customHeight="1" outlineLevel="2">
      <c r="A1053" s="51"/>
      <c r="B1053" s="132"/>
      <c r="C1053" s="133"/>
      <c r="D1053" s="82"/>
      <c r="E1053" s="52"/>
      <c r="F1053" s="53"/>
      <c r="G1053" s="53"/>
      <c r="H1053" s="55"/>
      <c r="I1053" s="50"/>
      <c r="J1053" s="136"/>
    </row>
    <row r="1054" spans="1:10" ht="15" customHeight="1" outlineLevel="2">
      <c r="A1054" s="51"/>
      <c r="B1054" s="132"/>
      <c r="C1054" s="133"/>
      <c r="D1054" s="82"/>
      <c r="E1054" s="52"/>
      <c r="F1054" s="53"/>
      <c r="G1054" s="53"/>
      <c r="H1054" s="55"/>
      <c r="I1054" s="50"/>
      <c r="J1054" s="136"/>
    </row>
    <row r="1055" spans="1:10" ht="15" customHeight="1" outlineLevel="2">
      <c r="A1055" s="51"/>
      <c r="B1055" s="132"/>
      <c r="C1055" s="133"/>
      <c r="D1055" s="82"/>
      <c r="E1055" s="52"/>
      <c r="F1055" s="53"/>
      <c r="G1055" s="53"/>
      <c r="H1055" s="55"/>
      <c r="I1055" s="50"/>
      <c r="J1055" s="136"/>
    </row>
    <row r="1056" spans="1:10" ht="15" customHeight="1" outlineLevel="2">
      <c r="A1056" s="51"/>
      <c r="B1056" s="132"/>
      <c r="C1056" s="133"/>
      <c r="D1056" s="82"/>
      <c r="E1056" s="52"/>
      <c r="F1056" s="53"/>
      <c r="G1056" s="53"/>
      <c r="H1056" s="55"/>
      <c r="I1056" s="50"/>
      <c r="J1056" s="136"/>
    </row>
    <row r="1057" spans="1:10" ht="15" customHeight="1" outlineLevel="1">
      <c r="A1057" s="51"/>
      <c r="B1057" s="132"/>
      <c r="C1057" s="133"/>
      <c r="D1057" s="82"/>
      <c r="E1057" s="52"/>
      <c r="F1057" s="53"/>
      <c r="G1057" s="53"/>
      <c r="H1057" s="55"/>
      <c r="I1057" s="50"/>
      <c r="J1057" s="136"/>
    </row>
    <row r="1058" spans="1:10" ht="15" customHeight="1" outlineLevel="2">
      <c r="A1058" s="51"/>
      <c r="B1058" s="132"/>
      <c r="C1058" s="133"/>
      <c r="D1058" s="82"/>
      <c r="E1058" s="52"/>
      <c r="F1058" s="53"/>
      <c r="G1058" s="53"/>
      <c r="H1058" s="55"/>
      <c r="I1058" s="50"/>
      <c r="J1058" s="136"/>
    </row>
    <row r="1059" spans="1:10" ht="15" customHeight="1" outlineLevel="2">
      <c r="A1059" s="51"/>
      <c r="B1059" s="132"/>
      <c r="C1059" s="133"/>
      <c r="D1059" s="82"/>
      <c r="E1059" s="52"/>
      <c r="F1059" s="53"/>
      <c r="G1059" s="53"/>
      <c r="H1059" s="55"/>
      <c r="I1059" s="50"/>
      <c r="J1059" s="136"/>
    </row>
    <row r="1060" spans="1:10" ht="15" customHeight="1" outlineLevel="2">
      <c r="A1060" s="51"/>
      <c r="B1060" s="132"/>
      <c r="C1060" s="133"/>
      <c r="D1060" s="82"/>
      <c r="E1060" s="52"/>
      <c r="F1060" s="53"/>
      <c r="G1060" s="53"/>
      <c r="H1060" s="55"/>
      <c r="I1060" s="50"/>
      <c r="J1060" s="136"/>
    </row>
    <row r="1061" spans="1:10" ht="15" customHeight="1" outlineLevel="2">
      <c r="A1061" s="51"/>
      <c r="B1061" s="132"/>
      <c r="C1061" s="133"/>
      <c r="D1061" s="82"/>
      <c r="E1061" s="52"/>
      <c r="F1061" s="53"/>
      <c r="G1061" s="53"/>
      <c r="H1061" s="55"/>
      <c r="I1061" s="50"/>
      <c r="J1061" s="136"/>
    </row>
    <row r="1062" spans="1:10" ht="15" customHeight="1" outlineLevel="2">
      <c r="A1062" s="51"/>
      <c r="B1062" s="132"/>
      <c r="C1062" s="133"/>
      <c r="D1062" s="82"/>
      <c r="E1062" s="52"/>
      <c r="F1062" s="53"/>
      <c r="G1062" s="53"/>
      <c r="H1062" s="55"/>
      <c r="I1062" s="50"/>
      <c r="J1062" s="136"/>
    </row>
    <row r="1063" spans="1:10" ht="15" customHeight="1" outlineLevel="2">
      <c r="A1063" s="51"/>
      <c r="B1063" s="132"/>
      <c r="C1063" s="133"/>
      <c r="D1063" s="82"/>
      <c r="E1063" s="52"/>
      <c r="F1063" s="53"/>
      <c r="G1063" s="53"/>
      <c r="H1063" s="55"/>
      <c r="I1063" s="50"/>
      <c r="J1063" s="136"/>
    </row>
    <row r="1064" spans="1:10" ht="15" customHeight="1" outlineLevel="2">
      <c r="A1064" s="51"/>
      <c r="B1064" s="132"/>
      <c r="C1064" s="133"/>
      <c r="D1064" s="82"/>
      <c r="E1064" s="52"/>
      <c r="F1064" s="53"/>
      <c r="G1064" s="53"/>
      <c r="H1064" s="55"/>
      <c r="I1064" s="50"/>
      <c r="J1064" s="136"/>
    </row>
    <row r="1065" spans="1:10" ht="15" customHeight="1" outlineLevel="2">
      <c r="A1065" s="51"/>
      <c r="B1065" s="132"/>
      <c r="C1065" s="133"/>
      <c r="D1065" s="82"/>
      <c r="E1065" s="52"/>
      <c r="F1065" s="53"/>
      <c r="G1065" s="53"/>
      <c r="H1065" s="55"/>
      <c r="I1065" s="50"/>
      <c r="J1065" s="136"/>
    </row>
    <row r="1066" spans="1:10" ht="15" customHeight="1" outlineLevel="2">
      <c r="A1066" s="51"/>
      <c r="B1066" s="132"/>
      <c r="C1066" s="133"/>
      <c r="D1066" s="82"/>
      <c r="E1066" s="52"/>
      <c r="F1066" s="53"/>
      <c r="G1066" s="53"/>
      <c r="H1066" s="55"/>
      <c r="I1066" s="50"/>
      <c r="J1066" s="136"/>
    </row>
    <row r="1067" spans="1:10" ht="15" customHeight="1" outlineLevel="2" collapsed="1">
      <c r="A1067" s="51"/>
      <c r="B1067" s="132"/>
      <c r="C1067" s="133"/>
      <c r="D1067" s="82"/>
      <c r="E1067" s="52"/>
      <c r="F1067" s="53"/>
      <c r="G1067" s="53"/>
      <c r="H1067" s="55"/>
      <c r="I1067" s="50"/>
      <c r="J1067" s="136"/>
    </row>
    <row r="1068" spans="1:10" ht="15" customHeight="1" outlineLevel="2">
      <c r="A1068" s="51"/>
      <c r="B1068" s="132"/>
      <c r="C1068" s="133"/>
      <c r="D1068" s="82"/>
      <c r="E1068" s="52"/>
      <c r="F1068" s="53"/>
      <c r="G1068" s="53"/>
      <c r="H1068" s="55"/>
      <c r="I1068" s="50"/>
      <c r="J1068" s="136"/>
    </row>
    <row r="1069" spans="1:10" ht="15" customHeight="1" outlineLevel="2">
      <c r="A1069" s="51"/>
      <c r="B1069" s="132"/>
      <c r="C1069" s="133"/>
      <c r="D1069" s="82"/>
      <c r="E1069" s="52"/>
      <c r="F1069" s="53"/>
      <c r="G1069" s="53"/>
      <c r="H1069" s="55"/>
      <c r="I1069" s="50"/>
      <c r="J1069" s="136"/>
    </row>
    <row r="1070" spans="1:10" ht="15" customHeight="1" outlineLevel="2">
      <c r="A1070" s="51"/>
      <c r="B1070" s="132"/>
      <c r="C1070" s="133"/>
      <c r="D1070" s="82"/>
      <c r="E1070" s="52"/>
      <c r="F1070" s="53"/>
      <c r="G1070" s="53"/>
      <c r="H1070" s="55"/>
      <c r="I1070" s="50"/>
      <c r="J1070" s="136"/>
    </row>
    <row r="1071" spans="1:10" ht="15" customHeight="1" outlineLevel="2">
      <c r="A1071" s="51"/>
      <c r="B1071" s="132"/>
      <c r="C1071" s="133"/>
      <c r="D1071" s="82"/>
      <c r="E1071" s="52"/>
      <c r="F1071" s="53"/>
      <c r="G1071" s="53"/>
      <c r="H1071" s="55"/>
      <c r="I1071" s="50"/>
      <c r="J1071" s="136"/>
    </row>
    <row r="1072" spans="1:10" ht="15" customHeight="1" outlineLevel="2">
      <c r="A1072" s="51"/>
      <c r="B1072" s="132"/>
      <c r="C1072" s="133"/>
      <c r="D1072" s="82"/>
      <c r="E1072" s="52"/>
      <c r="F1072" s="53"/>
      <c r="G1072" s="53"/>
      <c r="H1072" s="55"/>
      <c r="I1072" s="50"/>
      <c r="J1072" s="136"/>
    </row>
    <row r="1073" spans="1:10" ht="15" customHeight="1" outlineLevel="2">
      <c r="A1073" s="51"/>
      <c r="B1073" s="132"/>
      <c r="C1073" s="133"/>
      <c r="D1073" s="82"/>
      <c r="E1073" s="52"/>
      <c r="F1073" s="53"/>
      <c r="G1073" s="53"/>
      <c r="H1073" s="55"/>
      <c r="I1073" s="50"/>
      <c r="J1073" s="136"/>
    </row>
    <row r="1074" spans="1:10" ht="15" customHeight="1" outlineLevel="2">
      <c r="A1074" s="51"/>
      <c r="B1074" s="132"/>
      <c r="C1074" s="133"/>
      <c r="D1074" s="82"/>
      <c r="E1074" s="52"/>
      <c r="F1074" s="53"/>
      <c r="G1074" s="53"/>
      <c r="H1074" s="55"/>
      <c r="I1074" s="50"/>
      <c r="J1074" s="136"/>
    </row>
    <row r="1075" spans="1:10" ht="15" customHeight="1" outlineLevel="2">
      <c r="A1075" s="51"/>
      <c r="B1075" s="132"/>
      <c r="C1075" s="133"/>
      <c r="D1075" s="82"/>
      <c r="E1075" s="52"/>
      <c r="F1075" s="53"/>
      <c r="G1075" s="53"/>
      <c r="H1075" s="55"/>
      <c r="I1075" s="50"/>
      <c r="J1075" s="136"/>
    </row>
    <row r="1076" spans="1:10" ht="15" customHeight="1" outlineLevel="2">
      <c r="A1076" s="51"/>
      <c r="B1076" s="132"/>
      <c r="C1076" s="133"/>
      <c r="D1076" s="82"/>
      <c r="E1076" s="52"/>
      <c r="F1076" s="53"/>
      <c r="G1076" s="53"/>
      <c r="H1076" s="55"/>
      <c r="I1076" s="50"/>
      <c r="J1076" s="136"/>
    </row>
    <row r="1077" spans="1:10" ht="15" customHeight="1" outlineLevel="2">
      <c r="A1077" s="51"/>
      <c r="B1077" s="132"/>
      <c r="C1077" s="133"/>
      <c r="D1077" s="82"/>
      <c r="E1077" s="52"/>
      <c r="F1077" s="53"/>
      <c r="G1077" s="53"/>
      <c r="H1077" s="55"/>
      <c r="I1077" s="50"/>
      <c r="J1077" s="136"/>
    </row>
    <row r="1078" spans="1:10" ht="15" customHeight="1" outlineLevel="2">
      <c r="A1078" s="51"/>
      <c r="B1078" s="132"/>
      <c r="C1078" s="133"/>
      <c r="D1078" s="82"/>
      <c r="E1078" s="52"/>
      <c r="F1078" s="53"/>
      <c r="G1078" s="53"/>
      <c r="H1078" s="55"/>
      <c r="I1078" s="50"/>
      <c r="J1078" s="136"/>
    </row>
    <row r="1079" spans="1:10" ht="15" customHeight="1" outlineLevel="2">
      <c r="A1079" s="51"/>
      <c r="B1079" s="132"/>
      <c r="C1079" s="133"/>
      <c r="D1079" s="82"/>
      <c r="E1079" s="52"/>
      <c r="F1079" s="53"/>
      <c r="G1079" s="53"/>
      <c r="H1079" s="55"/>
      <c r="I1079" s="50"/>
      <c r="J1079" s="136"/>
    </row>
    <row r="1080" spans="1:10" ht="15" customHeight="1" outlineLevel="2">
      <c r="A1080" s="51"/>
      <c r="B1080" s="132"/>
      <c r="C1080" s="133"/>
      <c r="D1080" s="82"/>
      <c r="E1080" s="52"/>
      <c r="F1080" s="53"/>
      <c r="G1080" s="53"/>
      <c r="H1080" s="55"/>
      <c r="I1080" s="50"/>
      <c r="J1080" s="136"/>
    </row>
    <row r="1081" spans="1:10" ht="15" customHeight="1" outlineLevel="2">
      <c r="A1081" s="51"/>
      <c r="B1081" s="132"/>
      <c r="C1081" s="133"/>
      <c r="D1081" s="82"/>
      <c r="E1081" s="52"/>
      <c r="F1081" s="53"/>
      <c r="G1081" s="53"/>
      <c r="H1081" s="55"/>
      <c r="I1081" s="50"/>
      <c r="J1081" s="136"/>
    </row>
    <row r="1082" spans="1:10" ht="15" customHeight="1" outlineLevel="1">
      <c r="A1082" s="51"/>
      <c r="B1082" s="132"/>
      <c r="C1082" s="133"/>
      <c r="D1082" s="82"/>
      <c r="E1082" s="52"/>
      <c r="F1082" s="53"/>
      <c r="G1082" s="53"/>
      <c r="H1082" s="55"/>
      <c r="I1082" s="50"/>
      <c r="J1082" s="136"/>
    </row>
    <row r="1083" spans="1:10" ht="15" customHeight="1" outlineLevel="2">
      <c r="A1083" s="51"/>
      <c r="B1083" s="132"/>
      <c r="C1083" s="133"/>
      <c r="D1083" s="82"/>
      <c r="E1083" s="52"/>
      <c r="F1083" s="53"/>
      <c r="G1083" s="53"/>
      <c r="H1083" s="55"/>
      <c r="I1083" s="50"/>
      <c r="J1083" s="136"/>
    </row>
    <row r="1084" spans="1:10" ht="15" customHeight="1" outlineLevel="2">
      <c r="A1084" s="51"/>
      <c r="B1084" s="132"/>
      <c r="C1084" s="133"/>
      <c r="D1084" s="82"/>
      <c r="E1084" s="52"/>
      <c r="F1084" s="53"/>
      <c r="G1084" s="53"/>
      <c r="H1084" s="55"/>
      <c r="I1084" s="50"/>
      <c r="J1084" s="136"/>
    </row>
    <row r="1085" spans="1:10" ht="15" customHeight="1" outlineLevel="2">
      <c r="A1085" s="51"/>
      <c r="B1085" s="132"/>
      <c r="C1085" s="133"/>
      <c r="D1085" s="82"/>
      <c r="E1085" s="52"/>
      <c r="F1085" s="53"/>
      <c r="G1085" s="53"/>
      <c r="H1085" s="55"/>
      <c r="I1085" s="50"/>
      <c r="J1085" s="136"/>
    </row>
    <row r="1086" spans="1:10" ht="15" customHeight="1" outlineLevel="2">
      <c r="A1086" s="51"/>
      <c r="B1086" s="132"/>
      <c r="C1086" s="133"/>
      <c r="D1086" s="82"/>
      <c r="E1086" s="52"/>
      <c r="F1086" s="53"/>
      <c r="G1086" s="53"/>
      <c r="H1086" s="55"/>
      <c r="I1086" s="50"/>
      <c r="J1086" s="136"/>
    </row>
    <row r="1087" spans="1:10" ht="15" customHeight="1" outlineLevel="2" collapsed="1">
      <c r="A1087" s="51"/>
      <c r="B1087" s="132"/>
      <c r="C1087" s="133"/>
      <c r="D1087" s="82"/>
      <c r="E1087" s="52"/>
      <c r="F1087" s="53"/>
      <c r="G1087" s="53"/>
      <c r="H1087" s="55"/>
      <c r="I1087" s="50"/>
      <c r="J1087" s="136"/>
    </row>
    <row r="1088" spans="1:10" ht="15" customHeight="1" outlineLevel="2">
      <c r="A1088" s="51"/>
      <c r="B1088" s="132"/>
      <c r="C1088" s="133"/>
      <c r="D1088" s="82"/>
      <c r="E1088" s="52"/>
      <c r="F1088" s="53"/>
      <c r="G1088" s="53"/>
      <c r="H1088" s="55"/>
      <c r="I1088" s="50"/>
      <c r="J1088" s="136"/>
    </row>
    <row r="1089" spans="1:10" ht="15" customHeight="1" outlineLevel="2">
      <c r="A1089" s="51"/>
      <c r="B1089" s="132"/>
      <c r="C1089" s="133"/>
      <c r="D1089" s="82"/>
      <c r="E1089" s="52"/>
      <c r="F1089" s="53"/>
      <c r="G1089" s="53"/>
      <c r="H1089" s="55"/>
      <c r="I1089" s="50"/>
      <c r="J1089" s="136"/>
    </row>
    <row r="1090" spans="1:10" ht="15" customHeight="1" outlineLevel="2">
      <c r="A1090" s="51"/>
      <c r="B1090" s="132"/>
      <c r="C1090" s="133"/>
      <c r="D1090" s="82"/>
      <c r="E1090" s="52"/>
      <c r="F1090" s="53"/>
      <c r="G1090" s="53"/>
      <c r="H1090" s="55"/>
      <c r="I1090" s="50"/>
      <c r="J1090" s="136"/>
    </row>
    <row r="1091" spans="1:10" ht="15" customHeight="1" outlineLevel="2">
      <c r="A1091" s="51"/>
      <c r="B1091" s="132"/>
      <c r="C1091" s="133"/>
      <c r="D1091" s="82"/>
      <c r="E1091" s="52"/>
      <c r="F1091" s="53"/>
      <c r="G1091" s="53"/>
      <c r="H1091" s="55"/>
      <c r="I1091" s="50"/>
      <c r="J1091" s="136"/>
    </row>
    <row r="1092" spans="1:10" ht="15" customHeight="1" outlineLevel="2">
      <c r="A1092" s="51"/>
      <c r="B1092" s="132"/>
      <c r="C1092" s="133"/>
      <c r="D1092" s="82"/>
      <c r="E1092" s="52"/>
      <c r="F1092" s="53"/>
      <c r="G1092" s="53"/>
      <c r="H1092" s="55"/>
      <c r="I1092" s="50"/>
      <c r="J1092" s="136"/>
    </row>
    <row r="1093" spans="1:10" ht="15" customHeight="1" outlineLevel="2">
      <c r="A1093" s="51"/>
      <c r="B1093" s="132"/>
      <c r="C1093" s="133"/>
      <c r="D1093" s="82"/>
      <c r="E1093" s="52"/>
      <c r="F1093" s="53"/>
      <c r="G1093" s="53"/>
      <c r="H1093" s="55"/>
      <c r="I1093" s="50"/>
      <c r="J1093" s="136"/>
    </row>
    <row r="1094" spans="1:10" ht="15" customHeight="1" outlineLevel="2">
      <c r="A1094" s="51"/>
      <c r="B1094" s="132"/>
      <c r="C1094" s="133"/>
      <c r="D1094" s="82"/>
      <c r="E1094" s="52"/>
      <c r="F1094" s="53"/>
      <c r="G1094" s="53"/>
      <c r="H1094" s="55"/>
      <c r="I1094" s="50"/>
      <c r="J1094" s="136"/>
    </row>
    <row r="1095" spans="1:10" ht="15" customHeight="1" outlineLevel="2">
      <c r="A1095" s="51"/>
      <c r="B1095" s="132"/>
      <c r="C1095" s="133"/>
      <c r="D1095" s="82"/>
      <c r="E1095" s="52"/>
      <c r="F1095" s="53"/>
      <c r="G1095" s="53"/>
      <c r="H1095" s="55"/>
      <c r="I1095" s="50"/>
      <c r="J1095" s="136"/>
    </row>
    <row r="1096" spans="1:10" ht="15" customHeight="1" outlineLevel="2">
      <c r="A1096" s="51"/>
      <c r="B1096" s="132"/>
      <c r="C1096" s="133"/>
      <c r="D1096" s="82"/>
      <c r="E1096" s="52"/>
      <c r="F1096" s="53"/>
      <c r="G1096" s="53"/>
      <c r="H1096" s="55"/>
      <c r="I1096" s="50"/>
      <c r="J1096" s="136"/>
    </row>
    <row r="1097" spans="1:10" ht="15" customHeight="1" outlineLevel="2">
      <c r="A1097" s="51"/>
      <c r="B1097" s="132"/>
      <c r="C1097" s="133"/>
      <c r="D1097" s="82"/>
      <c r="E1097" s="52"/>
      <c r="F1097" s="53"/>
      <c r="G1097" s="53"/>
      <c r="H1097" s="55"/>
      <c r="I1097" s="50"/>
      <c r="J1097" s="136"/>
    </row>
    <row r="1098" spans="1:10" ht="15" customHeight="1" outlineLevel="2">
      <c r="A1098" s="51"/>
      <c r="B1098" s="132"/>
      <c r="C1098" s="133"/>
      <c r="D1098" s="82"/>
      <c r="E1098" s="52"/>
      <c r="F1098" s="53"/>
      <c r="G1098" s="53"/>
      <c r="H1098" s="55"/>
      <c r="I1098" s="50"/>
      <c r="J1098" s="136"/>
    </row>
    <row r="1099" spans="1:10" ht="15" customHeight="1" outlineLevel="2">
      <c r="A1099" s="51"/>
      <c r="B1099" s="132"/>
      <c r="C1099" s="133"/>
      <c r="D1099" s="82"/>
      <c r="E1099" s="52"/>
      <c r="F1099" s="53"/>
      <c r="G1099" s="53"/>
      <c r="H1099" s="55"/>
      <c r="I1099" s="50"/>
      <c r="J1099" s="136"/>
    </row>
    <row r="1100" spans="1:10" ht="15" customHeight="1" outlineLevel="2">
      <c r="A1100" s="51"/>
      <c r="B1100" s="132"/>
      <c r="C1100" s="133"/>
      <c r="D1100" s="82"/>
      <c r="E1100" s="52"/>
      <c r="F1100" s="53"/>
      <c r="G1100" s="53"/>
      <c r="H1100" s="55"/>
      <c r="I1100" s="50"/>
      <c r="J1100" s="136"/>
    </row>
    <row r="1101" spans="1:10" ht="15" customHeight="1" outlineLevel="2">
      <c r="A1101" s="51"/>
      <c r="B1101" s="132"/>
      <c r="C1101" s="133"/>
      <c r="D1101" s="82"/>
      <c r="E1101" s="52"/>
      <c r="F1101" s="53"/>
      <c r="G1101" s="53"/>
      <c r="H1101" s="55"/>
      <c r="I1101" s="50"/>
      <c r="J1101" s="136"/>
    </row>
    <row r="1102" spans="1:10" ht="15" customHeight="1" outlineLevel="2">
      <c r="A1102" s="51"/>
      <c r="B1102" s="132"/>
      <c r="C1102" s="133"/>
      <c r="D1102" s="82"/>
      <c r="E1102" s="52"/>
      <c r="F1102" s="53"/>
      <c r="G1102" s="53"/>
      <c r="H1102" s="55"/>
      <c r="I1102" s="50"/>
      <c r="J1102" s="136"/>
    </row>
    <row r="1103" spans="1:10" ht="15" customHeight="1" outlineLevel="2">
      <c r="A1103" s="51"/>
      <c r="B1103" s="132"/>
      <c r="C1103" s="133"/>
      <c r="D1103" s="82"/>
      <c r="E1103" s="52"/>
      <c r="F1103" s="53"/>
      <c r="G1103" s="53"/>
      <c r="H1103" s="55"/>
      <c r="I1103" s="50"/>
      <c r="J1103" s="136"/>
    </row>
    <row r="1104" spans="1:10" ht="15" customHeight="1" outlineLevel="2">
      <c r="A1104" s="51"/>
      <c r="B1104" s="132"/>
      <c r="C1104" s="133"/>
      <c r="D1104" s="82"/>
      <c r="E1104" s="52"/>
      <c r="F1104" s="53"/>
      <c r="G1104" s="53"/>
      <c r="H1104" s="55"/>
      <c r="I1104" s="50"/>
      <c r="J1104" s="136"/>
    </row>
    <row r="1105" spans="1:10" ht="15" customHeight="1" outlineLevel="2">
      <c r="A1105" s="51"/>
      <c r="B1105" s="132"/>
      <c r="C1105" s="133"/>
      <c r="D1105" s="82"/>
      <c r="E1105" s="52"/>
      <c r="F1105" s="53"/>
      <c r="G1105" s="53"/>
      <c r="H1105" s="55"/>
      <c r="I1105" s="50"/>
      <c r="J1105" s="136"/>
    </row>
    <row r="1106" spans="1:10" ht="15" customHeight="1" outlineLevel="2">
      <c r="A1106" s="51"/>
      <c r="B1106" s="132"/>
      <c r="C1106" s="133"/>
      <c r="D1106" s="82"/>
      <c r="E1106" s="52"/>
      <c r="F1106" s="53"/>
      <c r="G1106" s="53"/>
      <c r="H1106" s="55"/>
      <c r="I1106" s="50"/>
      <c r="J1106" s="136"/>
    </row>
    <row r="1107" spans="1:10" ht="15" customHeight="1" outlineLevel="1">
      <c r="A1107" s="51"/>
      <c r="B1107" s="132"/>
      <c r="C1107" s="133"/>
      <c r="D1107" s="82"/>
      <c r="E1107" s="52"/>
      <c r="F1107" s="53"/>
      <c r="G1107" s="53"/>
      <c r="H1107" s="55"/>
      <c r="I1107" s="50"/>
      <c r="J1107" s="136"/>
    </row>
    <row r="1108" spans="1:10" ht="15" customHeight="1" outlineLevel="2">
      <c r="A1108" s="51"/>
      <c r="B1108" s="132"/>
      <c r="C1108" s="133"/>
      <c r="D1108" s="82"/>
      <c r="E1108" s="52"/>
      <c r="F1108" s="53"/>
      <c r="G1108" s="53"/>
      <c r="H1108" s="55"/>
      <c r="I1108" s="50"/>
      <c r="J1108" s="136"/>
    </row>
    <row r="1109" spans="1:10" ht="15" customHeight="1" outlineLevel="2">
      <c r="A1109" s="51"/>
      <c r="B1109" s="132"/>
      <c r="C1109" s="133"/>
      <c r="D1109" s="82"/>
      <c r="E1109" s="52"/>
      <c r="F1109" s="53"/>
      <c r="G1109" s="53"/>
      <c r="H1109" s="55"/>
      <c r="I1109" s="50"/>
      <c r="J1109" s="136"/>
    </row>
    <row r="1110" spans="1:10" ht="15" customHeight="1" outlineLevel="2">
      <c r="A1110" s="51"/>
      <c r="B1110" s="132"/>
      <c r="C1110" s="133"/>
      <c r="D1110" s="82"/>
      <c r="E1110" s="52"/>
      <c r="F1110" s="53"/>
      <c r="G1110" s="53"/>
      <c r="H1110" s="55"/>
      <c r="I1110" s="50"/>
      <c r="J1110" s="136"/>
    </row>
    <row r="1111" spans="1:10" ht="15" customHeight="1" outlineLevel="2">
      <c r="A1111" s="51"/>
      <c r="B1111" s="132"/>
      <c r="C1111" s="133"/>
      <c r="D1111" s="82"/>
      <c r="E1111" s="52"/>
      <c r="F1111" s="53"/>
      <c r="G1111" s="53"/>
      <c r="H1111" s="55"/>
      <c r="I1111" s="50"/>
      <c r="J1111" s="136"/>
    </row>
    <row r="1112" spans="1:10" ht="15" customHeight="1" outlineLevel="2">
      <c r="A1112" s="51"/>
      <c r="B1112" s="132"/>
      <c r="C1112" s="133"/>
      <c r="D1112" s="82"/>
      <c r="E1112" s="52"/>
      <c r="F1112" s="53"/>
      <c r="G1112" s="53"/>
      <c r="H1112" s="55"/>
      <c r="I1112" s="50"/>
      <c r="J1112" s="136"/>
    </row>
    <row r="1113" spans="1:10" ht="15" customHeight="1" outlineLevel="2">
      <c r="A1113" s="51"/>
      <c r="B1113" s="132"/>
      <c r="C1113" s="133"/>
      <c r="D1113" s="82"/>
      <c r="E1113" s="52"/>
      <c r="F1113" s="53"/>
      <c r="G1113" s="53"/>
      <c r="H1113" s="55"/>
      <c r="I1113" s="50"/>
      <c r="J1113" s="136"/>
    </row>
    <row r="1114" spans="1:10" ht="15" customHeight="1" outlineLevel="2">
      <c r="A1114" s="51"/>
      <c r="B1114" s="132"/>
      <c r="C1114" s="133"/>
      <c r="D1114" s="82"/>
      <c r="E1114" s="52"/>
      <c r="F1114" s="53"/>
      <c r="G1114" s="53"/>
      <c r="H1114" s="55"/>
      <c r="I1114" s="50"/>
      <c r="J1114" s="136"/>
    </row>
    <row r="1115" spans="1:10" ht="15" customHeight="1" outlineLevel="2">
      <c r="A1115" s="51"/>
      <c r="B1115" s="132"/>
      <c r="C1115" s="133"/>
      <c r="D1115" s="82"/>
      <c r="E1115" s="52"/>
      <c r="F1115" s="53"/>
      <c r="G1115" s="53"/>
      <c r="H1115" s="55"/>
      <c r="I1115" s="50"/>
      <c r="J1115" s="136"/>
    </row>
    <row r="1116" spans="1:10" ht="15" customHeight="1" outlineLevel="2">
      <c r="A1116" s="51"/>
      <c r="B1116" s="132"/>
      <c r="C1116" s="133"/>
      <c r="D1116" s="82"/>
      <c r="E1116" s="52"/>
      <c r="F1116" s="53"/>
      <c r="G1116" s="53"/>
      <c r="H1116" s="55"/>
      <c r="I1116" s="50"/>
      <c r="J1116" s="136"/>
    </row>
    <row r="1117" spans="1:10" ht="15" customHeight="1" outlineLevel="2">
      <c r="A1117" s="51"/>
      <c r="B1117" s="132"/>
      <c r="C1117" s="133"/>
      <c r="D1117" s="82"/>
      <c r="E1117" s="52"/>
      <c r="F1117" s="53"/>
      <c r="G1117" s="53"/>
      <c r="H1117" s="55"/>
      <c r="I1117" s="50"/>
      <c r="J1117" s="136"/>
    </row>
    <row r="1118" spans="1:10" ht="15" customHeight="1" outlineLevel="2">
      <c r="A1118" s="51"/>
      <c r="B1118" s="132"/>
      <c r="C1118" s="133"/>
      <c r="D1118" s="82"/>
      <c r="E1118" s="52"/>
      <c r="F1118" s="53"/>
      <c r="G1118" s="53"/>
      <c r="H1118" s="55"/>
      <c r="I1118" s="50"/>
      <c r="J1118" s="136"/>
    </row>
    <row r="1119" spans="1:10" ht="15" customHeight="1" outlineLevel="2">
      <c r="A1119" s="51"/>
      <c r="B1119" s="132"/>
      <c r="C1119" s="133"/>
      <c r="D1119" s="82"/>
      <c r="E1119" s="52"/>
      <c r="F1119" s="53"/>
      <c r="G1119" s="53"/>
      <c r="H1119" s="55"/>
      <c r="I1119" s="50"/>
      <c r="J1119" s="136"/>
    </row>
    <row r="1120" spans="1:10" ht="15" customHeight="1" outlineLevel="2">
      <c r="A1120" s="51"/>
      <c r="B1120" s="132"/>
      <c r="C1120" s="133"/>
      <c r="D1120" s="82"/>
      <c r="E1120" s="52"/>
      <c r="F1120" s="53"/>
      <c r="G1120" s="53"/>
      <c r="H1120" s="55"/>
      <c r="I1120" s="50"/>
      <c r="J1120" s="136"/>
    </row>
    <row r="1121" spans="1:10" ht="15" customHeight="1" outlineLevel="2">
      <c r="A1121" s="51"/>
      <c r="B1121" s="132"/>
      <c r="C1121" s="133"/>
      <c r="D1121" s="82"/>
      <c r="E1121" s="52"/>
      <c r="F1121" s="53"/>
      <c r="G1121" s="53"/>
      <c r="H1121" s="55"/>
      <c r="I1121" s="50"/>
      <c r="J1121" s="136"/>
    </row>
    <row r="1122" spans="1:10" ht="15" customHeight="1" outlineLevel="2">
      <c r="A1122" s="51"/>
      <c r="B1122" s="132"/>
      <c r="C1122" s="133"/>
      <c r="D1122" s="82"/>
      <c r="E1122" s="52"/>
      <c r="F1122" s="53"/>
      <c r="G1122" s="53"/>
      <c r="H1122" s="55"/>
      <c r="I1122" s="50"/>
      <c r="J1122" s="136"/>
    </row>
    <row r="1123" spans="1:10" ht="15" customHeight="1" outlineLevel="2">
      <c r="A1123" s="51"/>
      <c r="B1123" s="132"/>
      <c r="C1123" s="133"/>
      <c r="D1123" s="82"/>
      <c r="E1123" s="52"/>
      <c r="F1123" s="53"/>
      <c r="G1123" s="53"/>
      <c r="H1123" s="55"/>
      <c r="I1123" s="50"/>
      <c r="J1123" s="136"/>
    </row>
    <row r="1124" spans="1:10" ht="15" customHeight="1" outlineLevel="2">
      <c r="A1124" s="51"/>
      <c r="B1124" s="132"/>
      <c r="C1124" s="133"/>
      <c r="D1124" s="82"/>
      <c r="E1124" s="52"/>
      <c r="F1124" s="53"/>
      <c r="G1124" s="53"/>
      <c r="H1124" s="55"/>
      <c r="I1124" s="50"/>
      <c r="J1124" s="136"/>
    </row>
    <row r="1125" spans="1:10" ht="15" customHeight="1" outlineLevel="2">
      <c r="A1125" s="51"/>
      <c r="B1125" s="132"/>
      <c r="C1125" s="133"/>
      <c r="D1125" s="82"/>
      <c r="E1125" s="52"/>
      <c r="F1125" s="53"/>
      <c r="G1125" s="53"/>
      <c r="H1125" s="55"/>
      <c r="I1125" s="50"/>
      <c r="J1125" s="136"/>
    </row>
    <row r="1126" spans="1:10" ht="15" customHeight="1" outlineLevel="2">
      <c r="A1126" s="51"/>
      <c r="B1126" s="132"/>
      <c r="C1126" s="133"/>
      <c r="D1126" s="82"/>
      <c r="E1126" s="52"/>
      <c r="F1126" s="53"/>
      <c r="G1126" s="53"/>
      <c r="H1126" s="55"/>
      <c r="I1126" s="50"/>
      <c r="J1126" s="136"/>
    </row>
    <row r="1127" spans="1:10" ht="15" customHeight="1" outlineLevel="2" collapsed="1">
      <c r="A1127" s="51"/>
      <c r="B1127" s="132"/>
      <c r="C1127" s="133"/>
      <c r="D1127" s="82"/>
      <c r="E1127" s="52"/>
      <c r="F1127" s="53"/>
      <c r="G1127" s="53"/>
      <c r="H1127" s="55"/>
      <c r="I1127" s="50"/>
      <c r="J1127" s="136"/>
    </row>
    <row r="1128" spans="1:10" ht="15" customHeight="1" outlineLevel="2">
      <c r="A1128" s="51"/>
      <c r="B1128" s="132"/>
      <c r="C1128" s="133"/>
      <c r="D1128" s="82"/>
      <c r="E1128" s="52"/>
      <c r="F1128" s="53"/>
      <c r="G1128" s="53"/>
      <c r="H1128" s="55"/>
      <c r="I1128" s="50"/>
      <c r="J1128" s="136"/>
    </row>
    <row r="1129" spans="1:10" ht="15" customHeight="1" outlineLevel="2">
      <c r="A1129" s="51"/>
      <c r="B1129" s="132"/>
      <c r="C1129" s="133"/>
      <c r="D1129" s="82"/>
      <c r="E1129" s="52"/>
      <c r="F1129" s="53"/>
      <c r="G1129" s="53"/>
      <c r="H1129" s="55"/>
      <c r="I1129" s="50"/>
      <c r="J1129" s="136"/>
    </row>
    <row r="1130" spans="1:10" ht="15" customHeight="1" outlineLevel="2">
      <c r="A1130" s="51"/>
      <c r="B1130" s="132"/>
      <c r="C1130" s="133"/>
      <c r="D1130" s="82"/>
      <c r="E1130" s="52"/>
      <c r="F1130" s="53"/>
      <c r="G1130" s="53"/>
      <c r="H1130" s="55"/>
      <c r="I1130" s="50"/>
      <c r="J1130" s="136"/>
    </row>
    <row r="1131" spans="1:10" ht="15" customHeight="1" outlineLevel="2">
      <c r="A1131" s="51"/>
      <c r="B1131" s="132"/>
      <c r="C1131" s="133"/>
      <c r="D1131" s="82"/>
      <c r="E1131" s="52"/>
      <c r="F1131" s="53"/>
      <c r="G1131" s="53"/>
      <c r="H1131" s="55"/>
      <c r="I1131" s="50"/>
      <c r="J1131" s="136"/>
    </row>
    <row r="1132" spans="1:10" ht="15" customHeight="1" outlineLevel="1">
      <c r="A1132" s="51"/>
      <c r="B1132" s="132"/>
      <c r="C1132" s="133"/>
      <c r="D1132" s="82"/>
      <c r="E1132" s="52"/>
      <c r="F1132" s="53"/>
      <c r="G1132" s="53"/>
      <c r="H1132" s="55"/>
      <c r="I1132" s="50"/>
      <c r="J1132" s="136"/>
    </row>
    <row r="1133" spans="1:10" ht="15" customHeight="1" outlineLevel="2">
      <c r="A1133" s="51"/>
      <c r="B1133" s="132"/>
      <c r="C1133" s="133"/>
      <c r="D1133" s="82"/>
      <c r="E1133" s="52"/>
      <c r="F1133" s="53"/>
      <c r="G1133" s="53"/>
      <c r="H1133" s="55"/>
      <c r="I1133" s="50"/>
      <c r="J1133" s="136"/>
    </row>
    <row r="1134" spans="1:10" ht="15" customHeight="1" outlineLevel="2">
      <c r="A1134" s="51"/>
      <c r="B1134" s="132"/>
      <c r="C1134" s="133"/>
      <c r="D1134" s="82"/>
      <c r="E1134" s="52"/>
      <c r="F1134" s="53"/>
      <c r="G1134" s="53"/>
      <c r="H1134" s="55"/>
      <c r="I1134" s="50"/>
      <c r="J1134" s="136"/>
    </row>
    <row r="1135" spans="1:10" ht="15" customHeight="1" outlineLevel="2">
      <c r="A1135" s="51"/>
      <c r="B1135" s="132"/>
      <c r="C1135" s="133"/>
      <c r="D1135" s="82"/>
      <c r="E1135" s="52"/>
      <c r="F1135" s="53"/>
      <c r="G1135" s="53"/>
      <c r="H1135" s="55"/>
      <c r="I1135" s="50"/>
      <c r="J1135" s="136"/>
    </row>
    <row r="1136" spans="1:10" ht="15" customHeight="1" outlineLevel="2">
      <c r="A1136" s="51"/>
      <c r="B1136" s="132"/>
      <c r="C1136" s="133"/>
      <c r="D1136" s="82"/>
      <c r="E1136" s="52"/>
      <c r="F1136" s="53"/>
      <c r="G1136" s="53"/>
      <c r="H1136" s="55"/>
      <c r="I1136" s="50"/>
      <c r="J1136" s="136"/>
    </row>
    <row r="1137" spans="1:10" ht="15" customHeight="1" outlineLevel="2">
      <c r="A1137" s="51"/>
      <c r="B1137" s="132"/>
      <c r="C1137" s="133"/>
      <c r="D1137" s="82"/>
      <c r="E1137" s="52"/>
      <c r="F1137" s="53"/>
      <c r="G1137" s="53"/>
      <c r="H1137" s="55"/>
      <c r="I1137" s="50"/>
      <c r="J1137" s="136"/>
    </row>
    <row r="1138" spans="1:10" ht="15" customHeight="1" outlineLevel="2">
      <c r="A1138" s="51"/>
      <c r="B1138" s="132"/>
      <c r="C1138" s="133"/>
      <c r="D1138" s="82"/>
      <c r="E1138" s="52"/>
      <c r="F1138" s="53"/>
      <c r="G1138" s="53"/>
      <c r="H1138" s="55"/>
      <c r="I1138" s="50"/>
      <c r="J1138" s="136"/>
    </row>
    <row r="1139" spans="1:10" ht="15" customHeight="1" outlineLevel="2">
      <c r="A1139" s="51"/>
      <c r="B1139" s="132"/>
      <c r="C1139" s="133"/>
      <c r="D1139" s="82"/>
      <c r="E1139" s="52"/>
      <c r="F1139" s="53"/>
      <c r="G1139" s="53"/>
      <c r="H1139" s="55"/>
      <c r="I1139" s="50"/>
      <c r="J1139" s="136"/>
    </row>
    <row r="1140" spans="1:10" ht="15" customHeight="1" outlineLevel="2">
      <c r="A1140" s="51"/>
      <c r="B1140" s="132"/>
      <c r="C1140" s="133"/>
      <c r="D1140" s="82"/>
      <c r="E1140" s="52"/>
      <c r="F1140" s="53"/>
      <c r="G1140" s="53"/>
      <c r="H1140" s="55"/>
      <c r="I1140" s="50"/>
      <c r="J1140" s="136"/>
    </row>
    <row r="1141" spans="1:10" ht="15" customHeight="1" outlineLevel="2">
      <c r="A1141" s="51"/>
      <c r="B1141" s="132"/>
      <c r="C1141" s="133"/>
      <c r="D1141" s="82"/>
      <c r="E1141" s="52"/>
      <c r="F1141" s="53"/>
      <c r="G1141" s="53"/>
      <c r="H1141" s="55"/>
      <c r="I1141" s="50"/>
      <c r="J1141" s="136"/>
    </row>
    <row r="1142" spans="1:10" ht="15" customHeight="1" outlineLevel="2">
      <c r="A1142" s="51"/>
      <c r="B1142" s="132"/>
      <c r="C1142" s="133"/>
      <c r="D1142" s="82"/>
      <c r="E1142" s="52"/>
      <c r="F1142" s="53"/>
      <c r="G1142" s="53"/>
      <c r="H1142" s="55"/>
      <c r="I1142" s="50"/>
      <c r="J1142" s="136"/>
    </row>
    <row r="1143" spans="1:10" ht="15" customHeight="1" outlineLevel="2">
      <c r="A1143" s="51"/>
      <c r="B1143" s="132"/>
      <c r="C1143" s="133"/>
      <c r="D1143" s="82"/>
      <c r="E1143" s="52"/>
      <c r="F1143" s="53"/>
      <c r="G1143" s="53"/>
      <c r="H1143" s="55"/>
      <c r="I1143" s="50"/>
      <c r="J1143" s="136"/>
    </row>
    <row r="1144" spans="1:10" ht="15" customHeight="1" outlineLevel="2">
      <c r="A1144" s="51"/>
      <c r="B1144" s="132"/>
      <c r="C1144" s="133"/>
      <c r="D1144" s="82"/>
      <c r="E1144" s="52"/>
      <c r="F1144" s="53"/>
      <c r="G1144" s="53"/>
      <c r="H1144" s="55"/>
      <c r="I1144" s="50"/>
      <c r="J1144" s="136"/>
    </row>
    <row r="1145" spans="1:10" ht="15" customHeight="1" outlineLevel="2">
      <c r="A1145" s="51"/>
      <c r="B1145" s="132"/>
      <c r="C1145" s="133"/>
      <c r="D1145" s="82"/>
      <c r="E1145" s="52"/>
      <c r="F1145" s="53"/>
      <c r="G1145" s="53"/>
      <c r="H1145" s="55"/>
      <c r="I1145" s="50"/>
      <c r="J1145" s="136"/>
    </row>
    <row r="1146" spans="1:10" ht="15" customHeight="1" outlineLevel="2">
      <c r="A1146" s="51"/>
      <c r="B1146" s="132"/>
      <c r="C1146" s="133"/>
      <c r="D1146" s="82"/>
      <c r="E1146" s="52"/>
      <c r="F1146" s="53"/>
      <c r="G1146" s="53"/>
      <c r="H1146" s="55"/>
      <c r="I1146" s="50"/>
      <c r="J1146" s="136"/>
    </row>
    <row r="1147" spans="1:10" ht="15" customHeight="1" outlineLevel="2" collapsed="1">
      <c r="A1147" s="51"/>
      <c r="B1147" s="132"/>
      <c r="C1147" s="133"/>
      <c r="D1147" s="82"/>
      <c r="E1147" s="52"/>
      <c r="F1147" s="53"/>
      <c r="G1147" s="53"/>
      <c r="H1147" s="55"/>
      <c r="I1147" s="50"/>
      <c r="J1147" s="136"/>
    </row>
    <row r="1148" spans="1:10" ht="15" customHeight="1" outlineLevel="2">
      <c r="A1148" s="51"/>
      <c r="B1148" s="132"/>
      <c r="C1148" s="133"/>
      <c r="D1148" s="82"/>
      <c r="E1148" s="52"/>
      <c r="F1148" s="53"/>
      <c r="G1148" s="53"/>
      <c r="H1148" s="55"/>
      <c r="I1148" s="50"/>
      <c r="J1148" s="136"/>
    </row>
    <row r="1149" spans="1:10" ht="15" customHeight="1" outlineLevel="2">
      <c r="A1149" s="51"/>
      <c r="B1149" s="132"/>
      <c r="C1149" s="133"/>
      <c r="D1149" s="82"/>
      <c r="E1149" s="52"/>
      <c r="F1149" s="53"/>
      <c r="G1149" s="53"/>
      <c r="H1149" s="55"/>
      <c r="I1149" s="50"/>
      <c r="J1149" s="136"/>
    </row>
    <row r="1150" spans="1:10" ht="15" customHeight="1" outlineLevel="2">
      <c r="A1150" s="51"/>
      <c r="B1150" s="132"/>
      <c r="C1150" s="133"/>
      <c r="D1150" s="82"/>
      <c r="E1150" s="52"/>
      <c r="F1150" s="53"/>
      <c r="G1150" s="53"/>
      <c r="H1150" s="55"/>
      <c r="I1150" s="50"/>
      <c r="J1150" s="136"/>
    </row>
    <row r="1151" spans="1:10" ht="15" customHeight="1" outlineLevel="2">
      <c r="A1151" s="51"/>
      <c r="B1151" s="132"/>
      <c r="C1151" s="133"/>
      <c r="D1151" s="82"/>
      <c r="E1151" s="52"/>
      <c r="F1151" s="53"/>
      <c r="G1151" s="53"/>
      <c r="H1151" s="55"/>
      <c r="I1151" s="50"/>
      <c r="J1151" s="136"/>
    </row>
    <row r="1152" spans="1:10" ht="15" customHeight="1" outlineLevel="2">
      <c r="A1152" s="51"/>
      <c r="B1152" s="132"/>
      <c r="C1152" s="133"/>
      <c r="D1152" s="82"/>
      <c r="E1152" s="52"/>
      <c r="F1152" s="53"/>
      <c r="G1152" s="53"/>
      <c r="H1152" s="55"/>
      <c r="I1152" s="50"/>
      <c r="J1152" s="136"/>
    </row>
    <row r="1153" spans="1:10" ht="15" customHeight="1" outlineLevel="2">
      <c r="A1153" s="51"/>
      <c r="B1153" s="132"/>
      <c r="C1153" s="133"/>
      <c r="D1153" s="82"/>
      <c r="E1153" s="52"/>
      <c r="F1153" s="53"/>
      <c r="G1153" s="53"/>
      <c r="H1153" s="55"/>
      <c r="I1153" s="50"/>
      <c r="J1153" s="136"/>
    </row>
    <row r="1154" spans="1:10" ht="15" customHeight="1" outlineLevel="2">
      <c r="A1154" s="51"/>
      <c r="B1154" s="132"/>
      <c r="C1154" s="133"/>
      <c r="D1154" s="82"/>
      <c r="E1154" s="52"/>
      <c r="F1154" s="53"/>
      <c r="G1154" s="53"/>
      <c r="H1154" s="55"/>
      <c r="I1154" s="50"/>
      <c r="J1154" s="136"/>
    </row>
    <row r="1155" spans="1:10" ht="15" customHeight="1" outlineLevel="2">
      <c r="A1155" s="51"/>
      <c r="B1155" s="132"/>
      <c r="C1155" s="133"/>
      <c r="D1155" s="82"/>
      <c r="E1155" s="52"/>
      <c r="F1155" s="53"/>
      <c r="G1155" s="53"/>
      <c r="H1155" s="55"/>
      <c r="I1155" s="50"/>
      <c r="J1155" s="136"/>
    </row>
    <row r="1156" spans="1:10" ht="15" customHeight="1" outlineLevel="2">
      <c r="A1156" s="51"/>
      <c r="B1156" s="132"/>
      <c r="C1156" s="133"/>
      <c r="D1156" s="82"/>
      <c r="E1156" s="52"/>
      <c r="F1156" s="53"/>
      <c r="G1156" s="53"/>
      <c r="H1156" s="55"/>
      <c r="I1156" s="50"/>
      <c r="J1156" s="136"/>
    </row>
    <row r="1157" spans="1:10" ht="15" customHeight="1" outlineLevel="1">
      <c r="A1157" s="51"/>
      <c r="B1157" s="132"/>
      <c r="C1157" s="133"/>
      <c r="D1157" s="82"/>
      <c r="E1157" s="52"/>
      <c r="F1157" s="53"/>
      <c r="G1157" s="53"/>
      <c r="H1157" s="55"/>
      <c r="I1157" s="50"/>
      <c r="J1157" s="136"/>
    </row>
    <row r="1158" spans="1:10" ht="15" customHeight="1" outlineLevel="2">
      <c r="A1158" s="51"/>
      <c r="B1158" s="132"/>
      <c r="C1158" s="133"/>
      <c r="D1158" s="82"/>
      <c r="E1158" s="52"/>
      <c r="F1158" s="53"/>
      <c r="G1158" s="53"/>
      <c r="H1158" s="55"/>
      <c r="I1158" s="50"/>
      <c r="J1158" s="136"/>
    </row>
    <row r="1159" spans="1:10" ht="15" customHeight="1" outlineLevel="2">
      <c r="A1159" s="51"/>
      <c r="B1159" s="132"/>
      <c r="C1159" s="133"/>
      <c r="D1159" s="82"/>
      <c r="E1159" s="52"/>
      <c r="F1159" s="53"/>
      <c r="G1159" s="53"/>
      <c r="H1159" s="55"/>
      <c r="I1159" s="50"/>
      <c r="J1159" s="136"/>
    </row>
    <row r="1160" spans="1:10" ht="15" customHeight="1" outlineLevel="2">
      <c r="A1160" s="51"/>
      <c r="B1160" s="132"/>
      <c r="C1160" s="133"/>
      <c r="D1160" s="82"/>
      <c r="E1160" s="52"/>
      <c r="F1160" s="53"/>
      <c r="G1160" s="53"/>
      <c r="H1160" s="55"/>
      <c r="I1160" s="50"/>
      <c r="J1160" s="136"/>
    </row>
    <row r="1161" spans="1:10" ht="15" customHeight="1" outlineLevel="2">
      <c r="A1161" s="51"/>
      <c r="B1161" s="132"/>
      <c r="C1161" s="133"/>
      <c r="D1161" s="82"/>
      <c r="E1161" s="52"/>
      <c r="F1161" s="53"/>
      <c r="G1161" s="53"/>
      <c r="H1161" s="55"/>
      <c r="I1161" s="50"/>
      <c r="J1161" s="136"/>
    </row>
    <row r="1162" spans="1:10" ht="15" customHeight="1" outlineLevel="2">
      <c r="A1162" s="51"/>
      <c r="B1162" s="132"/>
      <c r="C1162" s="133"/>
      <c r="D1162" s="82"/>
      <c r="E1162" s="52"/>
      <c r="F1162" s="53"/>
      <c r="G1162" s="53"/>
      <c r="H1162" s="55"/>
      <c r="I1162" s="50"/>
      <c r="J1162" s="136"/>
    </row>
    <row r="1163" spans="1:10" ht="15" customHeight="1" outlineLevel="2">
      <c r="A1163" s="51"/>
      <c r="B1163" s="132"/>
      <c r="C1163" s="133"/>
      <c r="D1163" s="82"/>
      <c r="E1163" s="52"/>
      <c r="F1163" s="53"/>
      <c r="G1163" s="53"/>
      <c r="H1163" s="55"/>
      <c r="I1163" s="50"/>
      <c r="J1163" s="136"/>
    </row>
    <row r="1164" spans="1:10" ht="15" customHeight="1" outlineLevel="2">
      <c r="A1164" s="51"/>
      <c r="B1164" s="132"/>
      <c r="C1164" s="133"/>
      <c r="D1164" s="82"/>
      <c r="E1164" s="52"/>
      <c r="F1164" s="53"/>
      <c r="G1164" s="53"/>
      <c r="H1164" s="55"/>
      <c r="I1164" s="50"/>
      <c r="J1164" s="136"/>
    </row>
    <row r="1165" spans="1:10" ht="15" customHeight="1" outlineLevel="2">
      <c r="A1165" s="51"/>
      <c r="B1165" s="132"/>
      <c r="C1165" s="133"/>
      <c r="D1165" s="82"/>
      <c r="E1165" s="52"/>
      <c r="F1165" s="53"/>
      <c r="G1165" s="53"/>
      <c r="H1165" s="55"/>
      <c r="I1165" s="50"/>
      <c r="J1165" s="136"/>
    </row>
    <row r="1166" spans="1:10" ht="15" customHeight="1" outlineLevel="2">
      <c r="A1166" s="51"/>
      <c r="B1166" s="132"/>
      <c r="C1166" s="133"/>
      <c r="D1166" s="82"/>
      <c r="E1166" s="52"/>
      <c r="F1166" s="53"/>
      <c r="G1166" s="53"/>
      <c r="H1166" s="55"/>
      <c r="I1166" s="50"/>
      <c r="J1166" s="136"/>
    </row>
    <row r="1167" spans="1:10" ht="15" customHeight="1" outlineLevel="2" collapsed="1">
      <c r="A1167" s="51"/>
      <c r="B1167" s="132"/>
      <c r="C1167" s="133"/>
      <c r="D1167" s="82"/>
      <c r="E1167" s="52"/>
      <c r="F1167" s="53"/>
      <c r="G1167" s="53"/>
      <c r="H1167" s="55"/>
      <c r="I1167" s="50"/>
      <c r="J1167" s="136"/>
    </row>
    <row r="1168" spans="1:10" ht="15" customHeight="1" outlineLevel="2">
      <c r="A1168" s="51"/>
      <c r="B1168" s="132"/>
      <c r="C1168" s="133"/>
      <c r="D1168" s="82"/>
      <c r="E1168" s="52"/>
      <c r="F1168" s="53"/>
      <c r="G1168" s="53"/>
      <c r="H1168" s="55"/>
      <c r="I1168" s="50"/>
      <c r="J1168" s="136"/>
    </row>
    <row r="1169" spans="1:10" ht="15" customHeight="1" outlineLevel="2">
      <c r="A1169" s="51"/>
      <c r="B1169" s="132"/>
      <c r="C1169" s="133"/>
      <c r="D1169" s="82"/>
      <c r="E1169" s="52"/>
      <c r="F1169" s="53"/>
      <c r="G1169" s="53"/>
      <c r="H1169" s="55"/>
      <c r="I1169" s="50"/>
      <c r="J1169" s="136"/>
    </row>
    <row r="1170" spans="1:10" ht="15" customHeight="1" outlineLevel="2">
      <c r="A1170" s="51"/>
      <c r="B1170" s="132"/>
      <c r="C1170" s="133"/>
      <c r="D1170" s="82"/>
      <c r="E1170" s="52"/>
      <c r="F1170" s="53"/>
      <c r="G1170" s="53"/>
      <c r="H1170" s="55"/>
      <c r="I1170" s="50"/>
      <c r="J1170" s="136"/>
    </row>
    <row r="1171" spans="1:10" ht="15" customHeight="1" outlineLevel="2">
      <c r="A1171" s="51"/>
      <c r="B1171" s="132"/>
      <c r="C1171" s="133"/>
      <c r="D1171" s="82"/>
      <c r="E1171" s="52"/>
      <c r="F1171" s="53"/>
      <c r="G1171" s="53"/>
      <c r="H1171" s="55"/>
      <c r="I1171" s="50"/>
      <c r="J1171" s="136"/>
    </row>
    <row r="1172" spans="1:10" ht="15" customHeight="1" outlineLevel="2">
      <c r="A1172" s="51"/>
      <c r="B1172" s="132"/>
      <c r="C1172" s="133"/>
      <c r="D1172" s="82"/>
      <c r="E1172" s="52"/>
      <c r="F1172" s="53"/>
      <c r="G1172" s="53"/>
      <c r="H1172" s="55"/>
      <c r="I1172" s="50"/>
      <c r="J1172" s="136"/>
    </row>
    <row r="1173" spans="1:10" ht="15" customHeight="1" outlineLevel="2">
      <c r="A1173" s="51"/>
      <c r="B1173" s="132"/>
      <c r="C1173" s="133"/>
      <c r="D1173" s="82"/>
      <c r="E1173" s="52"/>
      <c r="F1173" s="53"/>
      <c r="G1173" s="53"/>
      <c r="H1173" s="55"/>
      <c r="I1173" s="50"/>
      <c r="J1173" s="136"/>
    </row>
    <row r="1174" spans="1:10" ht="15" customHeight="1" outlineLevel="2">
      <c r="A1174" s="51"/>
      <c r="B1174" s="132"/>
      <c r="C1174" s="133"/>
      <c r="D1174" s="82"/>
      <c r="E1174" s="52"/>
      <c r="F1174" s="53"/>
      <c r="G1174" s="53"/>
      <c r="H1174" s="55"/>
      <c r="I1174" s="50"/>
      <c r="J1174" s="136"/>
    </row>
    <row r="1175" spans="1:10" ht="15" customHeight="1" outlineLevel="2">
      <c r="A1175" s="51"/>
      <c r="B1175" s="132"/>
      <c r="C1175" s="133"/>
      <c r="D1175" s="82"/>
      <c r="E1175" s="52"/>
      <c r="F1175" s="53"/>
      <c r="G1175" s="53"/>
      <c r="H1175" s="55"/>
      <c r="I1175" s="50"/>
      <c r="J1175" s="136"/>
    </row>
    <row r="1176" spans="1:10" ht="15" customHeight="1" outlineLevel="2">
      <c r="A1176" s="51"/>
      <c r="B1176" s="132"/>
      <c r="C1176" s="133"/>
      <c r="D1176" s="82"/>
      <c r="E1176" s="52"/>
      <c r="F1176" s="53"/>
      <c r="G1176" s="53"/>
      <c r="H1176" s="55"/>
      <c r="I1176" s="50"/>
      <c r="J1176" s="136"/>
    </row>
    <row r="1177" spans="1:10" ht="15" customHeight="1" outlineLevel="2">
      <c r="A1177" s="51"/>
      <c r="B1177" s="132"/>
      <c r="C1177" s="133"/>
      <c r="D1177" s="82"/>
      <c r="E1177" s="52"/>
      <c r="F1177" s="53"/>
      <c r="G1177" s="53"/>
      <c r="H1177" s="55"/>
      <c r="I1177" s="50"/>
      <c r="J1177" s="136"/>
    </row>
    <row r="1178" spans="1:10" ht="15" customHeight="1" outlineLevel="2">
      <c r="A1178" s="51"/>
      <c r="B1178" s="132"/>
      <c r="C1178" s="133"/>
      <c r="D1178" s="82"/>
      <c r="E1178" s="52"/>
      <c r="F1178" s="53"/>
      <c r="G1178" s="53"/>
      <c r="H1178" s="55"/>
      <c r="I1178" s="50"/>
      <c r="J1178" s="136"/>
    </row>
    <row r="1179" spans="1:10" ht="15" customHeight="1" outlineLevel="2">
      <c r="A1179" s="51"/>
      <c r="B1179" s="132"/>
      <c r="C1179" s="133"/>
      <c r="D1179" s="82"/>
      <c r="E1179" s="52"/>
      <c r="F1179" s="53"/>
      <c r="G1179" s="53"/>
      <c r="H1179" s="55"/>
      <c r="I1179" s="50"/>
      <c r="J1179" s="136"/>
    </row>
    <row r="1180" spans="1:10" ht="15" customHeight="1" outlineLevel="2">
      <c r="A1180" s="51"/>
      <c r="B1180" s="132"/>
      <c r="C1180" s="133"/>
      <c r="D1180" s="82"/>
      <c r="E1180" s="52"/>
      <c r="F1180" s="53"/>
      <c r="G1180" s="53"/>
      <c r="H1180" s="55"/>
      <c r="I1180" s="50"/>
      <c r="J1180" s="136"/>
    </row>
    <row r="1181" spans="1:10" ht="15" customHeight="1" outlineLevel="2">
      <c r="A1181" s="51"/>
      <c r="B1181" s="132"/>
      <c r="C1181" s="133"/>
      <c r="D1181" s="82"/>
      <c r="E1181" s="52"/>
      <c r="F1181" s="53"/>
      <c r="G1181" s="53"/>
      <c r="H1181" s="55"/>
      <c r="I1181" s="50"/>
      <c r="J1181" s="136"/>
    </row>
    <row r="1182" spans="1:10" ht="15" customHeight="1" outlineLevel="1">
      <c r="A1182" s="51"/>
      <c r="B1182" s="132"/>
      <c r="C1182" s="133"/>
      <c r="D1182" s="82"/>
      <c r="E1182" s="52"/>
      <c r="F1182" s="53"/>
      <c r="G1182" s="53"/>
      <c r="H1182" s="55"/>
      <c r="I1182" s="50"/>
      <c r="J1182" s="136"/>
    </row>
    <row r="1183" spans="1:10" ht="15" customHeight="1" outlineLevel="2">
      <c r="A1183" s="51"/>
      <c r="B1183" s="132"/>
      <c r="C1183" s="133"/>
      <c r="D1183" s="82"/>
      <c r="E1183" s="52"/>
      <c r="F1183" s="53"/>
      <c r="G1183" s="53"/>
      <c r="H1183" s="55"/>
      <c r="I1183" s="50"/>
      <c r="J1183" s="136"/>
    </row>
    <row r="1184" spans="1:10" ht="15" customHeight="1" outlineLevel="2">
      <c r="A1184" s="51"/>
      <c r="B1184" s="132"/>
      <c r="C1184" s="133"/>
      <c r="D1184" s="82"/>
      <c r="E1184" s="52"/>
      <c r="F1184" s="53"/>
      <c r="G1184" s="53"/>
      <c r="H1184" s="55"/>
      <c r="I1184" s="50"/>
      <c r="J1184" s="136"/>
    </row>
    <row r="1185" spans="1:10" ht="15" customHeight="1" outlineLevel="2">
      <c r="A1185" s="51"/>
      <c r="B1185" s="132"/>
      <c r="C1185" s="133"/>
      <c r="D1185" s="82"/>
      <c r="E1185" s="52"/>
      <c r="F1185" s="53"/>
      <c r="G1185" s="53"/>
      <c r="H1185" s="55"/>
      <c r="I1185" s="50"/>
      <c r="J1185" s="136"/>
    </row>
    <row r="1186" spans="1:10" ht="15" customHeight="1" outlineLevel="2">
      <c r="A1186" s="51"/>
      <c r="B1186" s="132"/>
      <c r="C1186" s="133"/>
      <c r="D1186" s="82"/>
      <c r="E1186" s="52"/>
      <c r="F1186" s="53"/>
      <c r="G1186" s="53"/>
      <c r="H1186" s="55"/>
      <c r="I1186" s="50"/>
      <c r="J1186" s="136"/>
    </row>
    <row r="1187" spans="1:10" ht="15" customHeight="1" outlineLevel="2" collapsed="1">
      <c r="A1187" s="51"/>
      <c r="B1187" s="132"/>
      <c r="C1187" s="133"/>
      <c r="D1187" s="82"/>
      <c r="E1187" s="52"/>
      <c r="F1187" s="53"/>
      <c r="G1187" s="53"/>
      <c r="H1187" s="55"/>
      <c r="I1187" s="50"/>
      <c r="J1187" s="136"/>
    </row>
    <row r="1188" spans="1:10" ht="15" customHeight="1" outlineLevel="2">
      <c r="A1188" s="51"/>
      <c r="B1188" s="132"/>
      <c r="C1188" s="133"/>
      <c r="D1188" s="82"/>
      <c r="E1188" s="52"/>
      <c r="F1188" s="53"/>
      <c r="G1188" s="53"/>
      <c r="H1188" s="55"/>
      <c r="I1188" s="50"/>
      <c r="J1188" s="136"/>
    </row>
    <row r="1189" spans="1:10" ht="15" customHeight="1" outlineLevel="2">
      <c r="A1189" s="51"/>
      <c r="B1189" s="132"/>
      <c r="C1189" s="133"/>
      <c r="D1189" s="82"/>
      <c r="E1189" s="52"/>
      <c r="F1189" s="53"/>
      <c r="G1189" s="53"/>
      <c r="H1189" s="55"/>
      <c r="I1189" s="50"/>
      <c r="J1189" s="136"/>
    </row>
    <row r="1190" spans="1:10" ht="15" customHeight="1" outlineLevel="2">
      <c r="A1190" s="51"/>
      <c r="B1190" s="132"/>
      <c r="C1190" s="133"/>
      <c r="D1190" s="82"/>
      <c r="E1190" s="52"/>
      <c r="F1190" s="53"/>
      <c r="G1190" s="53"/>
      <c r="H1190" s="55"/>
      <c r="I1190" s="50"/>
      <c r="J1190" s="136"/>
    </row>
    <row r="1191" spans="1:10" ht="15" customHeight="1" outlineLevel="2">
      <c r="A1191" s="51"/>
      <c r="B1191" s="132"/>
      <c r="C1191" s="133"/>
      <c r="D1191" s="82"/>
      <c r="E1191" s="52"/>
      <c r="F1191" s="53"/>
      <c r="G1191" s="53"/>
      <c r="H1191" s="55"/>
      <c r="I1191" s="50"/>
      <c r="J1191" s="136"/>
    </row>
    <row r="1192" spans="1:10" ht="15" customHeight="1" outlineLevel="2">
      <c r="A1192" s="51"/>
      <c r="B1192" s="132"/>
      <c r="C1192" s="133"/>
      <c r="D1192" s="82"/>
      <c r="E1192" s="52"/>
      <c r="F1192" s="53"/>
      <c r="G1192" s="53"/>
      <c r="H1192" s="55"/>
      <c r="I1192" s="50"/>
      <c r="J1192" s="136"/>
    </row>
    <row r="1193" spans="1:10" ht="15" customHeight="1" outlineLevel="2">
      <c r="A1193" s="51"/>
      <c r="B1193" s="132"/>
      <c r="C1193" s="133"/>
      <c r="D1193" s="82"/>
      <c r="E1193" s="52"/>
      <c r="F1193" s="53"/>
      <c r="G1193" s="53"/>
      <c r="H1193" s="55"/>
      <c r="I1193" s="50"/>
      <c r="J1193" s="136"/>
    </row>
    <row r="1194" spans="1:10" ht="15" customHeight="1" outlineLevel="2">
      <c r="A1194" s="51"/>
      <c r="B1194" s="132"/>
      <c r="C1194" s="133"/>
      <c r="D1194" s="82"/>
      <c r="E1194" s="52"/>
      <c r="F1194" s="53"/>
      <c r="G1194" s="53"/>
      <c r="H1194" s="55"/>
      <c r="I1194" s="50"/>
      <c r="J1194" s="136"/>
    </row>
    <row r="1195" spans="1:10" ht="15" customHeight="1" outlineLevel="2">
      <c r="A1195" s="51"/>
      <c r="B1195" s="132"/>
      <c r="C1195" s="133"/>
      <c r="D1195" s="82"/>
      <c r="E1195" s="52"/>
      <c r="F1195" s="53"/>
      <c r="G1195" s="53"/>
      <c r="H1195" s="55"/>
      <c r="I1195" s="50"/>
      <c r="J1195" s="136"/>
    </row>
    <row r="1196" spans="1:10" ht="15" customHeight="1" outlineLevel="2">
      <c r="A1196" s="51"/>
      <c r="B1196" s="132"/>
      <c r="C1196" s="133"/>
      <c r="D1196" s="82"/>
      <c r="E1196" s="52"/>
      <c r="F1196" s="53"/>
      <c r="G1196" s="53"/>
      <c r="H1196" s="55"/>
      <c r="I1196" s="50"/>
      <c r="J1196" s="136"/>
    </row>
    <row r="1197" spans="1:10" ht="15" customHeight="1" outlineLevel="2">
      <c r="A1197" s="51"/>
      <c r="B1197" s="132"/>
      <c r="C1197" s="133"/>
      <c r="D1197" s="82"/>
      <c r="E1197" s="52"/>
      <c r="F1197" s="53"/>
      <c r="G1197" s="53"/>
      <c r="H1197" s="55"/>
      <c r="I1197" s="50"/>
      <c r="J1197" s="136"/>
    </row>
    <row r="1198" spans="1:10" ht="15" customHeight="1" outlineLevel="2">
      <c r="A1198" s="51"/>
      <c r="B1198" s="132"/>
      <c r="C1198" s="133"/>
      <c r="D1198" s="82"/>
      <c r="E1198" s="52"/>
      <c r="F1198" s="53"/>
      <c r="G1198" s="53"/>
      <c r="H1198" s="55"/>
      <c r="I1198" s="50"/>
      <c r="J1198" s="136"/>
    </row>
    <row r="1199" spans="1:10" ht="15" customHeight="1" outlineLevel="2">
      <c r="A1199" s="51"/>
      <c r="B1199" s="132"/>
      <c r="C1199" s="133"/>
      <c r="D1199" s="82"/>
      <c r="E1199" s="52"/>
      <c r="F1199" s="53"/>
      <c r="G1199" s="53"/>
      <c r="H1199" s="55"/>
      <c r="I1199" s="50"/>
      <c r="J1199" s="136"/>
    </row>
    <row r="1200" spans="1:10" ht="15" customHeight="1" outlineLevel="2">
      <c r="A1200" s="51"/>
      <c r="B1200" s="132"/>
      <c r="C1200" s="133"/>
      <c r="D1200" s="82"/>
      <c r="E1200" s="52"/>
      <c r="F1200" s="53"/>
      <c r="G1200" s="53"/>
      <c r="H1200" s="55"/>
      <c r="I1200" s="50"/>
      <c r="J1200" s="136"/>
    </row>
    <row r="1201" spans="1:10" ht="15" customHeight="1" outlineLevel="2">
      <c r="A1201" s="51"/>
      <c r="B1201" s="132"/>
      <c r="C1201" s="133"/>
      <c r="D1201" s="82"/>
      <c r="E1201" s="52"/>
      <c r="F1201" s="53"/>
      <c r="G1201" s="53"/>
      <c r="H1201" s="55"/>
      <c r="I1201" s="50"/>
      <c r="J1201" s="136"/>
    </row>
    <row r="1202" spans="1:10" ht="15" customHeight="1" outlineLevel="2">
      <c r="A1202" s="51"/>
      <c r="B1202" s="132"/>
      <c r="C1202" s="133"/>
      <c r="D1202" s="82"/>
      <c r="E1202" s="52"/>
      <c r="F1202" s="53"/>
      <c r="G1202" s="53"/>
      <c r="H1202" s="55"/>
      <c r="I1202" s="50"/>
      <c r="J1202" s="136"/>
    </row>
    <row r="1203" spans="1:10" ht="15" customHeight="1" outlineLevel="2">
      <c r="A1203" s="51"/>
      <c r="B1203" s="132"/>
      <c r="C1203" s="133"/>
      <c r="D1203" s="82"/>
      <c r="E1203" s="52"/>
      <c r="F1203" s="53"/>
      <c r="G1203" s="53"/>
      <c r="H1203" s="55"/>
      <c r="I1203" s="50"/>
      <c r="J1203" s="136"/>
    </row>
    <row r="1204" spans="1:10" ht="15" customHeight="1" outlineLevel="2">
      <c r="A1204" s="51"/>
      <c r="B1204" s="132"/>
      <c r="C1204" s="133"/>
      <c r="D1204" s="82"/>
      <c r="E1204" s="52"/>
      <c r="F1204" s="53"/>
      <c r="G1204" s="53"/>
      <c r="H1204" s="55"/>
      <c r="I1204" s="50"/>
      <c r="J1204" s="136"/>
    </row>
    <row r="1205" spans="1:10" ht="15" customHeight="1" outlineLevel="2">
      <c r="A1205" s="51"/>
      <c r="B1205" s="132"/>
      <c r="C1205" s="133"/>
      <c r="D1205" s="82"/>
      <c r="E1205" s="52"/>
      <c r="F1205" s="53"/>
      <c r="G1205" s="53"/>
      <c r="H1205" s="55"/>
      <c r="I1205" s="50"/>
      <c r="J1205" s="136"/>
    </row>
    <row r="1206" spans="1:10" ht="15" customHeight="1" outlineLevel="2">
      <c r="A1206" s="51"/>
      <c r="B1206" s="132"/>
      <c r="C1206" s="133"/>
      <c r="D1206" s="82"/>
      <c r="E1206" s="52"/>
      <c r="F1206" s="53"/>
      <c r="G1206" s="53"/>
      <c r="H1206" s="55"/>
      <c r="I1206" s="50"/>
      <c r="J1206" s="136"/>
    </row>
    <row r="1207" spans="1:10" ht="15" customHeight="1" outlineLevel="1">
      <c r="A1207" s="51"/>
      <c r="B1207" s="132"/>
      <c r="C1207" s="133"/>
      <c r="D1207" s="82"/>
      <c r="E1207" s="52"/>
      <c r="F1207" s="53"/>
      <c r="G1207" s="53"/>
      <c r="H1207" s="55"/>
      <c r="I1207" s="50"/>
      <c r="J1207" s="136"/>
    </row>
    <row r="1208" spans="1:10" ht="15" customHeight="1" outlineLevel="2">
      <c r="A1208" s="51"/>
      <c r="B1208" s="132"/>
      <c r="C1208" s="133"/>
      <c r="D1208" s="82"/>
      <c r="E1208" s="52"/>
      <c r="F1208" s="53"/>
      <c r="G1208" s="53"/>
      <c r="H1208" s="55"/>
      <c r="I1208" s="50"/>
      <c r="J1208" s="136"/>
    </row>
    <row r="1209" spans="1:10" ht="15" customHeight="1" outlineLevel="2">
      <c r="A1209" s="51"/>
      <c r="B1209" s="132"/>
      <c r="C1209" s="133"/>
      <c r="D1209" s="82"/>
      <c r="E1209" s="52"/>
      <c r="F1209" s="53"/>
      <c r="G1209" s="53"/>
      <c r="H1209" s="55"/>
      <c r="I1209" s="50"/>
      <c r="J1209" s="136"/>
    </row>
    <row r="1210" spans="1:10" ht="15" customHeight="1" outlineLevel="2">
      <c r="A1210" s="51"/>
      <c r="B1210" s="132"/>
      <c r="C1210" s="133"/>
      <c r="D1210" s="82"/>
      <c r="E1210" s="52"/>
      <c r="F1210" s="53"/>
      <c r="G1210" s="53"/>
      <c r="H1210" s="55"/>
      <c r="I1210" s="50"/>
      <c r="J1210" s="136"/>
    </row>
    <row r="1211" spans="1:10" ht="15" customHeight="1" outlineLevel="2">
      <c r="A1211" s="51"/>
      <c r="B1211" s="132"/>
      <c r="C1211" s="133"/>
      <c r="D1211" s="82"/>
      <c r="E1211" s="52"/>
      <c r="F1211" s="53"/>
      <c r="G1211" s="53"/>
      <c r="H1211" s="55"/>
      <c r="I1211" s="50"/>
      <c r="J1211" s="136"/>
    </row>
    <row r="1212" spans="1:10" ht="15" customHeight="1" outlineLevel="2">
      <c r="A1212" s="51"/>
      <c r="B1212" s="132"/>
      <c r="C1212" s="133"/>
      <c r="D1212" s="82"/>
      <c r="E1212" s="52"/>
      <c r="F1212" s="53"/>
      <c r="G1212" s="53"/>
      <c r="H1212" s="55"/>
      <c r="I1212" s="50"/>
      <c r="J1212" s="136"/>
    </row>
    <row r="1213" spans="1:10" ht="15" customHeight="1" outlineLevel="2">
      <c r="A1213" s="51"/>
      <c r="B1213" s="132"/>
      <c r="C1213" s="133"/>
      <c r="D1213" s="82"/>
      <c r="E1213" s="52"/>
      <c r="F1213" s="53"/>
      <c r="G1213" s="53"/>
      <c r="H1213" s="55"/>
      <c r="I1213" s="50"/>
      <c r="J1213" s="136"/>
    </row>
    <row r="1214" spans="1:10" ht="15" customHeight="1" outlineLevel="2">
      <c r="A1214" s="51"/>
      <c r="B1214" s="132"/>
      <c r="C1214" s="133"/>
      <c r="D1214" s="82"/>
      <c r="E1214" s="52"/>
      <c r="F1214" s="53"/>
      <c r="G1214" s="53"/>
      <c r="H1214" s="55"/>
      <c r="I1214" s="50"/>
      <c r="J1214" s="136"/>
    </row>
    <row r="1215" spans="1:10" ht="15" customHeight="1" outlineLevel="2">
      <c r="A1215" s="51"/>
      <c r="B1215" s="132"/>
      <c r="C1215" s="133"/>
      <c r="D1215" s="82"/>
      <c r="E1215" s="52"/>
      <c r="F1215" s="53"/>
      <c r="G1215" s="53"/>
      <c r="H1215" s="55"/>
      <c r="I1215" s="50"/>
      <c r="J1215" s="136"/>
    </row>
    <row r="1216" spans="1:10" ht="15" customHeight="1" outlineLevel="2">
      <c r="A1216" s="51"/>
      <c r="B1216" s="132"/>
      <c r="C1216" s="133"/>
      <c r="D1216" s="82"/>
      <c r="E1216" s="52"/>
      <c r="F1216" s="53"/>
      <c r="G1216" s="53"/>
      <c r="H1216" s="55"/>
      <c r="I1216" s="50"/>
      <c r="J1216" s="136"/>
    </row>
    <row r="1217" spans="1:10" ht="15" customHeight="1" outlineLevel="2">
      <c r="A1217" s="51"/>
      <c r="B1217" s="132"/>
      <c r="C1217" s="133"/>
      <c r="D1217" s="82"/>
      <c r="E1217" s="52"/>
      <c r="F1217" s="53"/>
      <c r="G1217" s="53"/>
      <c r="H1217" s="55"/>
      <c r="I1217" s="50"/>
      <c r="J1217" s="136"/>
    </row>
    <row r="1218" spans="1:10" ht="15" customHeight="1" outlineLevel="2">
      <c r="A1218" s="51"/>
      <c r="B1218" s="132"/>
      <c r="C1218" s="133"/>
      <c r="D1218" s="82"/>
      <c r="E1218" s="52"/>
      <c r="F1218" s="53"/>
      <c r="G1218" s="53"/>
      <c r="H1218" s="55"/>
      <c r="I1218" s="50"/>
      <c r="J1218" s="136"/>
    </row>
    <row r="1219" spans="1:10" ht="15" customHeight="1" outlineLevel="2">
      <c r="A1219" s="51"/>
      <c r="B1219" s="132"/>
      <c r="C1219" s="133"/>
      <c r="D1219" s="82"/>
      <c r="E1219" s="52"/>
      <c r="F1219" s="53"/>
      <c r="G1219" s="53"/>
      <c r="H1219" s="55"/>
      <c r="I1219" s="50"/>
      <c r="J1219" s="136"/>
    </row>
    <row r="1220" spans="1:10" ht="15" customHeight="1" outlineLevel="2">
      <c r="A1220" s="51"/>
      <c r="B1220" s="132"/>
      <c r="C1220" s="133"/>
      <c r="D1220" s="82"/>
      <c r="E1220" s="52"/>
      <c r="F1220" s="53"/>
      <c r="G1220" s="53"/>
      <c r="H1220" s="55"/>
      <c r="I1220" s="50"/>
      <c r="J1220" s="136"/>
    </row>
    <row r="1221" spans="1:10" ht="15" customHeight="1" outlineLevel="2">
      <c r="A1221" s="51"/>
      <c r="B1221" s="132"/>
      <c r="C1221" s="133"/>
      <c r="D1221" s="82"/>
      <c r="E1221" s="52"/>
      <c r="F1221" s="53"/>
      <c r="G1221" s="53"/>
      <c r="H1221" s="55"/>
      <c r="I1221" s="50"/>
      <c r="J1221" s="136"/>
    </row>
    <row r="1222" spans="1:10" ht="15" customHeight="1" outlineLevel="2">
      <c r="A1222" s="51"/>
      <c r="B1222" s="132"/>
      <c r="C1222" s="133"/>
      <c r="D1222" s="82"/>
      <c r="E1222" s="52"/>
      <c r="F1222" s="53"/>
      <c r="G1222" s="53"/>
      <c r="H1222" s="55"/>
      <c r="I1222" s="50"/>
      <c r="J1222" s="136"/>
    </row>
    <row r="1223" spans="1:10" ht="15" customHeight="1" outlineLevel="2">
      <c r="A1223" s="51"/>
      <c r="B1223" s="132"/>
      <c r="C1223" s="133"/>
      <c r="D1223" s="82"/>
      <c r="E1223" s="52"/>
      <c r="F1223" s="53"/>
      <c r="G1223" s="53"/>
      <c r="H1223" s="55"/>
      <c r="I1223" s="50"/>
      <c r="J1223" s="136"/>
    </row>
    <row r="1224" spans="1:10" ht="15" customHeight="1" outlineLevel="2">
      <c r="A1224" s="51"/>
      <c r="B1224" s="132"/>
      <c r="C1224" s="133"/>
      <c r="D1224" s="82"/>
      <c r="E1224" s="52"/>
      <c r="F1224" s="53"/>
      <c r="G1224" s="53"/>
      <c r="H1224" s="55"/>
      <c r="I1224" s="50"/>
      <c r="J1224" s="136"/>
    </row>
    <row r="1225" spans="1:10" ht="15" customHeight="1" outlineLevel="2">
      <c r="A1225" s="51"/>
      <c r="B1225" s="132"/>
      <c r="C1225" s="133"/>
      <c r="D1225" s="82"/>
      <c r="E1225" s="52"/>
      <c r="F1225" s="53"/>
      <c r="G1225" s="53"/>
      <c r="H1225" s="55"/>
      <c r="I1225" s="50"/>
      <c r="J1225" s="136"/>
    </row>
    <row r="1226" spans="1:10" ht="15" customHeight="1" outlineLevel="2">
      <c r="A1226" s="51"/>
      <c r="B1226" s="132"/>
      <c r="C1226" s="133"/>
      <c r="D1226" s="82"/>
      <c r="E1226" s="52"/>
      <c r="F1226" s="53"/>
      <c r="G1226" s="53"/>
      <c r="H1226" s="55"/>
      <c r="I1226" s="50"/>
      <c r="J1226" s="136"/>
    </row>
    <row r="1227" spans="1:10" ht="15" customHeight="1" outlineLevel="2" collapsed="1">
      <c r="A1227" s="51"/>
      <c r="B1227" s="132"/>
      <c r="C1227" s="133"/>
      <c r="D1227" s="82"/>
      <c r="E1227" s="52"/>
      <c r="F1227" s="53"/>
      <c r="G1227" s="53"/>
      <c r="H1227" s="55"/>
      <c r="I1227" s="50"/>
      <c r="J1227" s="136"/>
    </row>
    <row r="1228" spans="1:10" ht="15" customHeight="1" outlineLevel="2">
      <c r="A1228" s="51"/>
      <c r="B1228" s="132"/>
      <c r="C1228" s="133"/>
      <c r="D1228" s="82"/>
      <c r="E1228" s="52"/>
      <c r="F1228" s="53"/>
      <c r="G1228" s="53"/>
      <c r="H1228" s="55"/>
      <c r="I1228" s="50"/>
      <c r="J1228" s="136"/>
    </row>
    <row r="1229" spans="1:10" ht="15" customHeight="1" outlineLevel="2">
      <c r="A1229" s="51"/>
      <c r="B1229" s="132"/>
      <c r="C1229" s="133"/>
      <c r="D1229" s="82"/>
      <c r="E1229" s="52"/>
      <c r="F1229" s="53"/>
      <c r="G1229" s="53"/>
      <c r="H1229" s="55"/>
      <c r="I1229" s="50"/>
      <c r="J1229" s="136"/>
    </row>
    <row r="1230" spans="1:10" ht="15" customHeight="1" outlineLevel="2">
      <c r="A1230" s="51"/>
      <c r="B1230" s="132"/>
      <c r="C1230" s="133"/>
      <c r="D1230" s="82"/>
      <c r="E1230" s="52"/>
      <c r="F1230" s="53"/>
      <c r="G1230" s="53"/>
      <c r="H1230" s="55"/>
      <c r="I1230" s="50"/>
      <c r="J1230" s="136"/>
    </row>
    <row r="1231" spans="1:10" ht="15" customHeight="1" outlineLevel="2">
      <c r="A1231" s="51"/>
      <c r="B1231" s="132"/>
      <c r="C1231" s="133"/>
      <c r="D1231" s="82"/>
      <c r="E1231" s="52"/>
      <c r="F1231" s="53"/>
      <c r="G1231" s="53"/>
      <c r="H1231" s="55"/>
      <c r="I1231" s="50"/>
      <c r="J1231" s="136"/>
    </row>
    <row r="1232" spans="1:10" ht="15" customHeight="1" outlineLevel="1">
      <c r="A1232" s="51"/>
      <c r="B1232" s="132"/>
      <c r="C1232" s="133"/>
      <c r="D1232" s="82"/>
      <c r="E1232" s="52"/>
      <c r="F1232" s="53"/>
      <c r="G1232" s="53"/>
      <c r="H1232" s="55"/>
      <c r="I1232" s="50"/>
      <c r="J1232" s="136"/>
    </row>
    <row r="1233" spans="1:10" ht="15" customHeight="1" outlineLevel="2">
      <c r="A1233" s="51"/>
      <c r="B1233" s="132"/>
      <c r="C1233" s="133"/>
      <c r="D1233" s="82"/>
      <c r="E1233" s="52"/>
      <c r="F1233" s="53"/>
      <c r="G1233" s="53"/>
      <c r="H1233" s="55"/>
      <c r="I1233" s="50"/>
      <c r="J1233" s="136"/>
    </row>
    <row r="1234" spans="1:10" ht="15" customHeight="1" outlineLevel="2">
      <c r="A1234" s="51"/>
      <c r="B1234" s="132"/>
      <c r="C1234" s="133"/>
      <c r="D1234" s="82"/>
      <c r="E1234" s="52"/>
      <c r="F1234" s="53"/>
      <c r="G1234" s="53"/>
      <c r="H1234" s="55"/>
      <c r="I1234" s="50"/>
      <c r="J1234" s="136"/>
    </row>
    <row r="1235" spans="1:10" ht="15" customHeight="1" outlineLevel="2">
      <c r="A1235" s="51"/>
      <c r="B1235" s="132"/>
      <c r="C1235" s="133"/>
      <c r="D1235" s="82"/>
      <c r="E1235" s="52"/>
      <c r="F1235" s="53"/>
      <c r="G1235" s="53"/>
      <c r="H1235" s="55"/>
      <c r="I1235" s="50"/>
      <c r="J1235" s="136"/>
    </row>
    <row r="1236" spans="1:10" ht="15" customHeight="1" outlineLevel="2">
      <c r="A1236" s="51"/>
      <c r="B1236" s="132"/>
      <c r="C1236" s="133"/>
      <c r="D1236" s="82"/>
      <c r="E1236" s="52"/>
      <c r="F1236" s="53"/>
      <c r="G1236" s="53"/>
      <c r="H1236" s="55"/>
      <c r="I1236" s="50"/>
      <c r="J1236" s="136"/>
    </row>
    <row r="1237" spans="1:10" ht="15" customHeight="1" outlineLevel="2">
      <c r="A1237" s="51"/>
      <c r="B1237" s="132"/>
      <c r="C1237" s="133"/>
      <c r="D1237" s="82"/>
      <c r="E1237" s="52"/>
      <c r="F1237" s="53"/>
      <c r="G1237" s="53"/>
      <c r="H1237" s="55"/>
      <c r="I1237" s="50"/>
      <c r="J1237" s="136"/>
    </row>
    <row r="1238" spans="1:10" ht="15" customHeight="1" outlineLevel="2">
      <c r="A1238" s="51"/>
      <c r="B1238" s="132"/>
      <c r="C1238" s="133"/>
      <c r="D1238" s="82"/>
      <c r="E1238" s="52"/>
      <c r="F1238" s="53"/>
      <c r="G1238" s="53"/>
      <c r="H1238" s="55"/>
      <c r="I1238" s="50"/>
      <c r="J1238" s="136"/>
    </row>
    <row r="1239" spans="1:10" ht="15" customHeight="1" outlineLevel="2">
      <c r="A1239" s="51"/>
      <c r="B1239" s="132"/>
      <c r="C1239" s="133"/>
      <c r="D1239" s="82"/>
      <c r="E1239" s="52"/>
      <c r="F1239" s="53"/>
      <c r="G1239" s="53"/>
      <c r="H1239" s="55"/>
      <c r="I1239" s="50"/>
      <c r="J1239" s="136"/>
    </row>
    <row r="1240" spans="1:10" ht="15" customHeight="1" outlineLevel="2">
      <c r="A1240" s="51"/>
      <c r="B1240" s="132"/>
      <c r="C1240" s="133"/>
      <c r="D1240" s="82"/>
      <c r="E1240" s="52"/>
      <c r="F1240" s="53"/>
      <c r="G1240" s="53"/>
      <c r="H1240" s="55"/>
      <c r="I1240" s="50"/>
      <c r="J1240" s="136"/>
    </row>
    <row r="1241" spans="1:10" ht="15" customHeight="1" outlineLevel="2">
      <c r="A1241" s="51"/>
      <c r="B1241" s="132"/>
      <c r="C1241" s="133"/>
      <c r="D1241" s="82"/>
      <c r="E1241" s="52"/>
      <c r="F1241" s="53"/>
      <c r="G1241" s="53"/>
      <c r="H1241" s="55"/>
      <c r="I1241" s="50"/>
      <c r="J1241" s="136"/>
    </row>
    <row r="1242" spans="1:10" ht="15" customHeight="1" outlineLevel="2">
      <c r="A1242" s="51"/>
      <c r="B1242" s="132"/>
      <c r="C1242" s="133"/>
      <c r="D1242" s="82"/>
      <c r="E1242" s="52"/>
      <c r="F1242" s="53"/>
      <c r="G1242" s="53"/>
      <c r="H1242" s="55"/>
      <c r="I1242" s="50"/>
      <c r="J1242" s="136"/>
    </row>
    <row r="1243" spans="1:10" ht="15" customHeight="1" outlineLevel="2">
      <c r="A1243" s="51"/>
      <c r="B1243" s="132"/>
      <c r="C1243" s="133"/>
      <c r="D1243" s="82"/>
      <c r="E1243" s="52"/>
      <c r="F1243" s="53"/>
      <c r="G1243" s="53"/>
      <c r="H1243" s="55"/>
      <c r="I1243" s="50"/>
      <c r="J1243" s="136"/>
    </row>
    <row r="1244" spans="1:10" ht="15" customHeight="1" outlineLevel="2">
      <c r="A1244" s="51"/>
      <c r="B1244" s="132"/>
      <c r="C1244" s="133"/>
      <c r="D1244" s="82"/>
      <c r="E1244" s="52"/>
      <c r="F1244" s="53"/>
      <c r="G1244" s="53"/>
      <c r="H1244" s="55"/>
      <c r="I1244" s="50"/>
      <c r="J1244" s="136"/>
    </row>
    <row r="1245" spans="1:10" ht="15" customHeight="1" outlineLevel="2">
      <c r="A1245" s="51"/>
      <c r="B1245" s="132"/>
      <c r="C1245" s="133"/>
      <c r="D1245" s="82"/>
      <c r="E1245" s="52"/>
      <c r="F1245" s="53"/>
      <c r="G1245" s="53"/>
      <c r="H1245" s="55"/>
      <c r="I1245" s="50"/>
      <c r="J1245" s="136"/>
    </row>
    <row r="1246" spans="1:10" ht="15" customHeight="1" outlineLevel="2">
      <c r="A1246" s="51"/>
      <c r="B1246" s="132"/>
      <c r="C1246" s="133"/>
      <c r="D1246" s="82"/>
      <c r="E1246" s="52"/>
      <c r="F1246" s="53"/>
      <c r="G1246" s="53"/>
      <c r="H1246" s="55"/>
      <c r="I1246" s="50"/>
      <c r="J1246" s="136"/>
    </row>
    <row r="1247" spans="1:10" ht="15" customHeight="1" outlineLevel="2" collapsed="1">
      <c r="A1247" s="51"/>
      <c r="B1247" s="132"/>
      <c r="C1247" s="133"/>
      <c r="D1247" s="82"/>
      <c r="E1247" s="52"/>
      <c r="F1247" s="53"/>
      <c r="G1247" s="53"/>
      <c r="H1247" s="55"/>
      <c r="I1247" s="50"/>
      <c r="J1247" s="136"/>
    </row>
    <row r="1248" spans="1:10" ht="15" customHeight="1" outlineLevel="2">
      <c r="A1248" s="51"/>
      <c r="B1248" s="132"/>
      <c r="C1248" s="133"/>
      <c r="D1248" s="82"/>
      <c r="E1248" s="52"/>
      <c r="F1248" s="53"/>
      <c r="G1248" s="53"/>
      <c r="H1248" s="55"/>
      <c r="I1248" s="50"/>
      <c r="J1248" s="136"/>
    </row>
    <row r="1249" spans="1:10" ht="15" customHeight="1" outlineLevel="2">
      <c r="A1249" s="51"/>
      <c r="B1249" s="132"/>
      <c r="C1249" s="133"/>
      <c r="D1249" s="82"/>
      <c r="E1249" s="52"/>
      <c r="F1249" s="53"/>
      <c r="G1249" s="53"/>
      <c r="H1249" s="55"/>
      <c r="I1249" s="50"/>
      <c r="J1249" s="136"/>
    </row>
    <row r="1250" spans="1:10" ht="15" customHeight="1" outlineLevel="2">
      <c r="A1250" s="51"/>
      <c r="B1250" s="132"/>
      <c r="C1250" s="133"/>
      <c r="D1250" s="82"/>
      <c r="E1250" s="52"/>
      <c r="F1250" s="53"/>
      <c r="G1250" s="53"/>
      <c r="H1250" s="55"/>
      <c r="I1250" s="50"/>
      <c r="J1250" s="136"/>
    </row>
    <row r="1251" spans="1:10" ht="15" customHeight="1" outlineLevel="2">
      <c r="A1251" s="51"/>
      <c r="B1251" s="132"/>
      <c r="C1251" s="133"/>
      <c r="D1251" s="82"/>
      <c r="E1251" s="52"/>
      <c r="F1251" s="53"/>
      <c r="G1251" s="53"/>
      <c r="H1251" s="55"/>
      <c r="I1251" s="50"/>
      <c r="J1251" s="136"/>
    </row>
    <row r="1252" spans="1:10" ht="15" customHeight="1" outlineLevel="2">
      <c r="A1252" s="51"/>
      <c r="B1252" s="132"/>
      <c r="C1252" s="133"/>
      <c r="D1252" s="82"/>
      <c r="E1252" s="52"/>
      <c r="F1252" s="53"/>
      <c r="G1252" s="53"/>
      <c r="H1252" s="55"/>
      <c r="I1252" s="50"/>
      <c r="J1252" s="136"/>
    </row>
    <row r="1253" spans="1:10" ht="15" customHeight="1" outlineLevel="2">
      <c r="A1253" s="51"/>
      <c r="B1253" s="132"/>
      <c r="C1253" s="133"/>
      <c r="D1253" s="82"/>
      <c r="E1253" s="52"/>
      <c r="F1253" s="53"/>
      <c r="G1253" s="53"/>
      <c r="H1253" s="55"/>
      <c r="I1253" s="50"/>
      <c r="J1253" s="136"/>
    </row>
    <row r="1254" spans="1:10" ht="15" customHeight="1" outlineLevel="2">
      <c r="A1254" s="51"/>
      <c r="B1254" s="132"/>
      <c r="C1254" s="133"/>
      <c r="D1254" s="82"/>
      <c r="E1254" s="52"/>
      <c r="F1254" s="53"/>
      <c r="G1254" s="53"/>
      <c r="H1254" s="55"/>
      <c r="I1254" s="50"/>
      <c r="J1254" s="136"/>
    </row>
    <row r="1255" spans="1:10" ht="15" customHeight="1" outlineLevel="2">
      <c r="A1255" s="51"/>
      <c r="B1255" s="132"/>
      <c r="C1255" s="133"/>
      <c r="D1255" s="82"/>
      <c r="E1255" s="52"/>
      <c r="F1255" s="53"/>
      <c r="G1255" s="53"/>
      <c r="H1255" s="55"/>
      <c r="I1255" s="50"/>
      <c r="J1255" s="136"/>
    </row>
    <row r="1256" spans="1:10" ht="15" customHeight="1" outlineLevel="2">
      <c r="A1256" s="51"/>
      <c r="B1256" s="132"/>
      <c r="C1256" s="133"/>
      <c r="D1256" s="82"/>
      <c r="E1256" s="52"/>
      <c r="F1256" s="53"/>
      <c r="G1256" s="53"/>
      <c r="H1256" s="55"/>
      <c r="I1256" s="50"/>
      <c r="J1256" s="136"/>
    </row>
    <row r="1257" spans="1:10" ht="15" customHeight="1" outlineLevel="2">
      <c r="A1257" s="51"/>
      <c r="B1257" s="132"/>
      <c r="C1257" s="133"/>
      <c r="D1257" s="82"/>
      <c r="E1257" s="52"/>
      <c r="F1257" s="53"/>
      <c r="G1257" s="53"/>
      <c r="H1257" s="55"/>
      <c r="I1257" s="50"/>
      <c r="J1257" s="136"/>
    </row>
    <row r="1258" spans="1:10" ht="15" customHeight="1" outlineLevel="2">
      <c r="A1258" s="51"/>
      <c r="B1258" s="132"/>
      <c r="C1258" s="133"/>
      <c r="D1258" s="82"/>
      <c r="E1258" s="52"/>
      <c r="F1258" s="53"/>
      <c r="G1258" s="53"/>
      <c r="H1258" s="55"/>
      <c r="I1258" s="50"/>
      <c r="J1258" s="136"/>
    </row>
    <row r="1259" spans="1:10" ht="15" customHeight="1" outlineLevel="2">
      <c r="A1259" s="51"/>
      <c r="B1259" s="132"/>
      <c r="C1259" s="133"/>
      <c r="D1259" s="82"/>
      <c r="E1259" s="52"/>
      <c r="F1259" s="53"/>
      <c r="G1259" s="53"/>
      <c r="H1259" s="55"/>
      <c r="I1259" s="50"/>
      <c r="J1259" s="136"/>
    </row>
    <row r="1260" spans="1:10" ht="15" customHeight="1" outlineLevel="2">
      <c r="A1260" s="51"/>
      <c r="B1260" s="132"/>
      <c r="C1260" s="133"/>
      <c r="D1260" s="82"/>
      <c r="E1260" s="52"/>
      <c r="F1260" s="53"/>
      <c r="G1260" s="53"/>
      <c r="H1260" s="55"/>
      <c r="I1260" s="50"/>
      <c r="J1260" s="136"/>
    </row>
    <row r="1261" spans="1:10" ht="15" customHeight="1" outlineLevel="2">
      <c r="A1261" s="51"/>
      <c r="B1261" s="132"/>
      <c r="C1261" s="133"/>
      <c r="D1261" s="82"/>
      <c r="E1261" s="52"/>
      <c r="F1261" s="53"/>
      <c r="G1261" s="53"/>
      <c r="H1261" s="55"/>
      <c r="I1261" s="50"/>
      <c r="J1261" s="136"/>
    </row>
    <row r="1262" spans="1:10" ht="15" customHeight="1" outlineLevel="2">
      <c r="A1262" s="51"/>
      <c r="B1262" s="132"/>
      <c r="C1262" s="133"/>
      <c r="D1262" s="82"/>
      <c r="E1262" s="52"/>
      <c r="F1262" s="53"/>
      <c r="G1262" s="53"/>
      <c r="H1262" s="55"/>
      <c r="I1262" s="50"/>
      <c r="J1262" s="136"/>
    </row>
    <row r="1263" spans="1:10" ht="15" customHeight="1" outlineLevel="2">
      <c r="A1263" s="51"/>
      <c r="B1263" s="132"/>
      <c r="C1263" s="133"/>
      <c r="D1263" s="82"/>
      <c r="E1263" s="52"/>
      <c r="F1263" s="53"/>
      <c r="G1263" s="53"/>
      <c r="H1263" s="55"/>
      <c r="I1263" s="50"/>
      <c r="J1263" s="136"/>
    </row>
    <row r="1264" spans="1:10" ht="15" customHeight="1" outlineLevel="2">
      <c r="A1264" s="51"/>
      <c r="B1264" s="132"/>
      <c r="C1264" s="133"/>
      <c r="D1264" s="82"/>
      <c r="E1264" s="52"/>
      <c r="F1264" s="53"/>
      <c r="G1264" s="53"/>
      <c r="H1264" s="55"/>
      <c r="I1264" s="50"/>
      <c r="J1264" s="136"/>
    </row>
    <row r="1265" spans="1:10" ht="15" customHeight="1" outlineLevel="2">
      <c r="A1265" s="51"/>
      <c r="B1265" s="132"/>
      <c r="C1265" s="133"/>
      <c r="D1265" s="82"/>
      <c r="E1265" s="52"/>
      <c r="F1265" s="53"/>
      <c r="G1265" s="53"/>
      <c r="H1265" s="55"/>
      <c r="I1265" s="50"/>
      <c r="J1265" s="136"/>
    </row>
    <row r="1266" spans="1:10" ht="15" customHeight="1" outlineLevel="2">
      <c r="A1266" s="51"/>
      <c r="B1266" s="132"/>
      <c r="C1266" s="133"/>
      <c r="D1266" s="82"/>
      <c r="E1266" s="52"/>
      <c r="F1266" s="53"/>
      <c r="G1266" s="53"/>
      <c r="H1266" s="55"/>
      <c r="I1266" s="50"/>
      <c r="J1266" s="136"/>
    </row>
    <row r="1267" spans="1:10" ht="15" customHeight="1" outlineLevel="2" collapsed="1">
      <c r="A1267" s="51"/>
      <c r="B1267" s="132"/>
      <c r="C1267" s="133"/>
      <c r="D1267" s="82"/>
      <c r="E1267" s="52"/>
      <c r="F1267" s="53"/>
      <c r="G1267" s="53"/>
      <c r="H1267" s="55"/>
      <c r="I1267" s="50"/>
      <c r="J1267" s="136"/>
    </row>
    <row r="1268" spans="1:10" ht="15" customHeight="1" outlineLevel="2">
      <c r="A1268" s="51"/>
      <c r="B1268" s="132"/>
      <c r="C1268" s="133"/>
      <c r="D1268" s="82"/>
      <c r="E1268" s="52"/>
      <c r="F1268" s="53"/>
      <c r="G1268" s="53"/>
      <c r="H1268" s="55"/>
      <c r="I1268" s="50"/>
      <c r="J1268" s="136"/>
    </row>
    <row r="1269" spans="1:10" ht="15" customHeight="1" outlineLevel="2">
      <c r="A1269" s="51"/>
      <c r="B1269" s="132"/>
      <c r="C1269" s="133"/>
      <c r="D1269" s="82"/>
      <c r="E1269" s="52"/>
      <c r="F1269" s="53"/>
      <c r="G1269" s="53"/>
      <c r="H1269" s="55"/>
      <c r="I1269" s="50"/>
      <c r="J1269" s="136"/>
    </row>
    <row r="1270" spans="1:10" ht="15" customHeight="1" outlineLevel="2">
      <c r="A1270" s="51"/>
      <c r="B1270" s="132"/>
      <c r="C1270" s="133"/>
      <c r="D1270" s="82"/>
      <c r="E1270" s="52"/>
      <c r="F1270" s="53"/>
      <c r="G1270" s="53"/>
      <c r="H1270" s="55"/>
      <c r="I1270" s="50"/>
      <c r="J1270" s="136"/>
    </row>
    <row r="1271" spans="1:10" ht="15" customHeight="1" outlineLevel="2">
      <c r="A1271" s="51"/>
      <c r="B1271" s="132"/>
      <c r="C1271" s="133"/>
      <c r="D1271" s="82"/>
      <c r="E1271" s="52"/>
      <c r="F1271" s="53"/>
      <c r="G1271" s="53"/>
      <c r="H1271" s="55"/>
      <c r="I1271" s="50"/>
      <c r="J1271" s="136"/>
    </row>
    <row r="1272" spans="1:10" ht="15" customHeight="1" outlineLevel="2">
      <c r="A1272" s="51"/>
      <c r="B1272" s="132"/>
      <c r="C1272" s="133"/>
      <c r="D1272" s="82"/>
      <c r="E1272" s="52"/>
      <c r="F1272" s="53"/>
      <c r="G1272" s="53"/>
      <c r="H1272" s="55"/>
      <c r="I1272" s="50"/>
      <c r="J1272" s="136"/>
    </row>
    <row r="1273" spans="1:10" ht="15" customHeight="1" outlineLevel="2">
      <c r="A1273" s="51"/>
      <c r="B1273" s="132"/>
      <c r="C1273" s="133"/>
      <c r="D1273" s="82"/>
      <c r="E1273" s="52"/>
      <c r="F1273" s="53"/>
      <c r="G1273" s="53"/>
      <c r="H1273" s="55"/>
      <c r="I1273" s="50"/>
      <c r="J1273" s="136"/>
    </row>
    <row r="1274" spans="1:10" ht="15" customHeight="1" outlineLevel="2">
      <c r="A1274" s="51"/>
      <c r="B1274" s="132"/>
      <c r="C1274" s="133"/>
      <c r="D1274" s="82"/>
      <c r="E1274" s="52"/>
      <c r="F1274" s="53"/>
      <c r="G1274" s="53"/>
      <c r="H1274" s="55"/>
      <c r="I1274" s="50"/>
      <c r="J1274" s="136"/>
    </row>
    <row r="1275" spans="1:10" ht="15" customHeight="1" outlineLevel="2">
      <c r="A1275" s="51"/>
      <c r="B1275" s="132"/>
      <c r="C1275" s="133"/>
      <c r="D1275" s="82"/>
      <c r="E1275" s="52"/>
      <c r="F1275" s="53"/>
      <c r="G1275" s="53"/>
      <c r="H1275" s="55"/>
      <c r="I1275" s="50"/>
      <c r="J1275" s="136"/>
    </row>
    <row r="1276" spans="1:10" ht="15" customHeight="1" outlineLevel="2">
      <c r="A1276" s="51"/>
      <c r="B1276" s="132"/>
      <c r="C1276" s="133"/>
      <c r="D1276" s="82"/>
      <c r="E1276" s="52"/>
      <c r="F1276" s="53"/>
      <c r="G1276" s="53"/>
      <c r="H1276" s="55"/>
      <c r="I1276" s="50"/>
      <c r="J1276" s="136"/>
    </row>
    <row r="1277" spans="1:10" ht="15" customHeight="1" outlineLevel="2">
      <c r="A1277" s="51"/>
      <c r="B1277" s="132"/>
      <c r="C1277" s="133"/>
      <c r="D1277" s="82"/>
      <c r="E1277" s="52"/>
      <c r="F1277" s="53"/>
      <c r="G1277" s="53"/>
      <c r="H1277" s="55"/>
      <c r="I1277" s="50"/>
      <c r="J1277" s="136"/>
    </row>
    <row r="1278" spans="1:10" ht="15" customHeight="1" outlineLevel="2">
      <c r="A1278" s="51"/>
      <c r="B1278" s="132"/>
      <c r="C1278" s="133"/>
      <c r="D1278" s="82"/>
      <c r="E1278" s="52"/>
      <c r="F1278" s="53"/>
      <c r="G1278" s="53"/>
      <c r="H1278" s="55"/>
      <c r="I1278" s="50"/>
      <c r="J1278" s="136"/>
    </row>
    <row r="1279" spans="1:10" ht="15" customHeight="1" outlineLevel="2">
      <c r="A1279" s="51"/>
      <c r="B1279" s="132"/>
      <c r="C1279" s="133"/>
      <c r="D1279" s="82"/>
      <c r="E1279" s="52"/>
      <c r="F1279" s="53"/>
      <c r="G1279" s="53"/>
      <c r="H1279" s="55"/>
      <c r="I1279" s="50"/>
      <c r="J1279" s="136"/>
    </row>
    <row r="1280" spans="1:10" ht="15" customHeight="1" outlineLevel="2">
      <c r="A1280" s="51"/>
      <c r="B1280" s="132"/>
      <c r="C1280" s="133"/>
      <c r="D1280" s="82"/>
      <c r="E1280" s="52"/>
      <c r="F1280" s="53"/>
      <c r="G1280" s="53"/>
      <c r="H1280" s="55"/>
      <c r="I1280" s="50"/>
      <c r="J1280" s="136"/>
    </row>
    <row r="1281" spans="1:10" ht="15" customHeight="1" outlineLevel="2">
      <c r="A1281" s="51"/>
      <c r="B1281" s="132"/>
      <c r="C1281" s="133"/>
      <c r="D1281" s="82"/>
      <c r="E1281" s="52"/>
      <c r="F1281" s="53"/>
      <c r="G1281" s="53"/>
      <c r="H1281" s="55"/>
      <c r="I1281" s="50"/>
      <c r="J1281" s="136"/>
    </row>
    <row r="1282" spans="1:10" ht="15" customHeight="1" outlineLevel="2">
      <c r="A1282" s="51"/>
      <c r="B1282" s="132"/>
      <c r="C1282" s="133"/>
      <c r="D1282" s="82"/>
      <c r="E1282" s="52"/>
      <c r="F1282" s="53"/>
      <c r="G1282" s="53"/>
      <c r="H1282" s="55"/>
      <c r="I1282" s="50"/>
      <c r="J1282" s="136"/>
    </row>
    <row r="1283" spans="1:10" ht="15" customHeight="1" outlineLevel="2">
      <c r="A1283" s="51"/>
      <c r="B1283" s="132"/>
      <c r="C1283" s="133"/>
      <c r="D1283" s="82"/>
      <c r="E1283" s="52"/>
      <c r="F1283" s="53"/>
      <c r="G1283" s="53"/>
      <c r="H1283" s="55"/>
      <c r="I1283" s="50"/>
      <c r="J1283" s="136"/>
    </row>
    <row r="1284" spans="1:10" ht="15" customHeight="1" outlineLevel="2">
      <c r="A1284" s="51"/>
      <c r="B1284" s="132"/>
      <c r="C1284" s="133"/>
      <c r="D1284" s="82"/>
      <c r="E1284" s="52"/>
      <c r="F1284" s="53"/>
      <c r="G1284" s="53"/>
      <c r="H1284" s="55"/>
      <c r="I1284" s="50"/>
      <c r="J1284" s="136"/>
    </row>
    <row r="1285" spans="1:10" ht="15" customHeight="1" outlineLevel="2">
      <c r="A1285" s="51"/>
      <c r="B1285" s="132"/>
      <c r="C1285" s="133"/>
      <c r="D1285" s="82"/>
      <c r="E1285" s="52"/>
      <c r="F1285" s="53"/>
      <c r="G1285" s="53"/>
      <c r="H1285" s="55"/>
      <c r="I1285" s="50"/>
      <c r="J1285" s="136"/>
    </row>
    <row r="1286" spans="1:10" ht="15" customHeight="1" outlineLevel="2">
      <c r="A1286" s="51"/>
      <c r="B1286" s="132"/>
      <c r="C1286" s="133"/>
      <c r="D1286" s="82"/>
      <c r="E1286" s="52"/>
      <c r="F1286" s="53"/>
      <c r="G1286" s="53"/>
      <c r="H1286" s="55"/>
      <c r="I1286" s="50"/>
      <c r="J1286" s="136"/>
    </row>
    <row r="1287" spans="1:10" ht="15" customHeight="1" outlineLevel="2" collapsed="1">
      <c r="A1287" s="51"/>
      <c r="B1287" s="132"/>
      <c r="C1287" s="133"/>
      <c r="D1287" s="82"/>
      <c r="E1287" s="52"/>
      <c r="F1287" s="53"/>
      <c r="G1287" s="53"/>
      <c r="H1287" s="55"/>
      <c r="I1287" s="50"/>
      <c r="J1287" s="136"/>
    </row>
    <row r="1288" spans="1:10" ht="15" customHeight="1" outlineLevel="2">
      <c r="A1288" s="51"/>
      <c r="B1288" s="132"/>
      <c r="C1288" s="133"/>
      <c r="D1288" s="82"/>
      <c r="E1288" s="52"/>
      <c r="F1288" s="53"/>
      <c r="G1288" s="53"/>
      <c r="H1288" s="55"/>
      <c r="I1288" s="50"/>
      <c r="J1288" s="136"/>
    </row>
    <row r="1289" spans="1:10" ht="15" customHeight="1" outlineLevel="2">
      <c r="A1289" s="51"/>
      <c r="B1289" s="132"/>
      <c r="C1289" s="133"/>
      <c r="D1289" s="82"/>
      <c r="E1289" s="52"/>
      <c r="F1289" s="53"/>
      <c r="G1289" s="53"/>
      <c r="H1289" s="55"/>
      <c r="I1289" s="50"/>
      <c r="J1289" s="136"/>
    </row>
    <row r="1290" spans="1:10" ht="15" customHeight="1" outlineLevel="2">
      <c r="A1290" s="51"/>
      <c r="B1290" s="132"/>
      <c r="C1290" s="133"/>
      <c r="D1290" s="82"/>
      <c r="E1290" s="52"/>
      <c r="F1290" s="53"/>
      <c r="G1290" s="53"/>
      <c r="H1290" s="55"/>
      <c r="I1290" s="50"/>
      <c r="J1290" s="136"/>
    </row>
    <row r="1291" spans="1:10" ht="15" customHeight="1" outlineLevel="2">
      <c r="A1291" s="51"/>
      <c r="B1291" s="132"/>
      <c r="C1291" s="133"/>
      <c r="D1291" s="82"/>
      <c r="E1291" s="52"/>
      <c r="F1291" s="53"/>
      <c r="G1291" s="53"/>
      <c r="H1291" s="55"/>
      <c r="I1291" s="50"/>
      <c r="J1291" s="136"/>
    </row>
    <row r="1292" spans="1:10" ht="15" customHeight="1" outlineLevel="2">
      <c r="A1292" s="51"/>
      <c r="B1292" s="132"/>
      <c r="C1292" s="133"/>
      <c r="D1292" s="82"/>
      <c r="E1292" s="52"/>
      <c r="F1292" s="53"/>
      <c r="G1292" s="53"/>
      <c r="H1292" s="55"/>
      <c r="I1292" s="50"/>
      <c r="J1292" s="136"/>
    </row>
    <row r="1293" spans="1:10" ht="15" customHeight="1" outlineLevel="2">
      <c r="A1293" s="51"/>
      <c r="B1293" s="132"/>
      <c r="C1293" s="133"/>
      <c r="D1293" s="82"/>
      <c r="E1293" s="52"/>
      <c r="F1293" s="53"/>
      <c r="G1293" s="53"/>
      <c r="H1293" s="55"/>
      <c r="I1293" s="50"/>
      <c r="J1293" s="136"/>
    </row>
    <row r="1294" spans="1:10" ht="15" customHeight="1" outlineLevel="2">
      <c r="A1294" s="51"/>
      <c r="B1294" s="132"/>
      <c r="C1294" s="133"/>
      <c r="D1294" s="82"/>
      <c r="E1294" s="52"/>
      <c r="F1294" s="53"/>
      <c r="G1294" s="53"/>
      <c r="H1294" s="55"/>
      <c r="I1294" s="50"/>
      <c r="J1294" s="136"/>
    </row>
    <row r="1295" spans="1:10" ht="15" customHeight="1" outlineLevel="2">
      <c r="A1295" s="51"/>
      <c r="B1295" s="132"/>
      <c r="C1295" s="133"/>
      <c r="D1295" s="82"/>
      <c r="E1295" s="52"/>
      <c r="F1295" s="53"/>
      <c r="G1295" s="53"/>
      <c r="H1295" s="55"/>
      <c r="I1295" s="50"/>
      <c r="J1295" s="136"/>
    </row>
    <row r="1296" spans="1:10" ht="15" customHeight="1" outlineLevel="2">
      <c r="A1296" s="51"/>
      <c r="B1296" s="132"/>
      <c r="C1296" s="133"/>
      <c r="D1296" s="82"/>
      <c r="E1296" s="52"/>
      <c r="F1296" s="53"/>
      <c r="G1296" s="53"/>
      <c r="H1296" s="55"/>
      <c r="I1296" s="50"/>
      <c r="J1296" s="136"/>
    </row>
    <row r="1297" spans="1:10" ht="15" customHeight="1" outlineLevel="2">
      <c r="A1297" s="51"/>
      <c r="B1297" s="132"/>
      <c r="C1297" s="133"/>
      <c r="D1297" s="82"/>
      <c r="E1297" s="52"/>
      <c r="F1297" s="53"/>
      <c r="G1297" s="53"/>
      <c r="H1297" s="55"/>
      <c r="I1297" s="50"/>
      <c r="J1297" s="136"/>
    </row>
    <row r="1298" spans="1:10" ht="15" customHeight="1" outlineLevel="2">
      <c r="A1298" s="51"/>
      <c r="B1298" s="132"/>
      <c r="C1298" s="133"/>
      <c r="D1298" s="82"/>
      <c r="E1298" s="52"/>
      <c r="F1298" s="53"/>
      <c r="G1298" s="53"/>
      <c r="H1298" s="55"/>
      <c r="I1298" s="50"/>
      <c r="J1298" s="136"/>
    </row>
    <row r="1299" spans="1:10" ht="15" customHeight="1" outlineLevel="2">
      <c r="A1299" s="51"/>
      <c r="B1299" s="132"/>
      <c r="C1299" s="133"/>
      <c r="D1299" s="82"/>
      <c r="E1299" s="52"/>
      <c r="F1299" s="53"/>
      <c r="G1299" s="53"/>
      <c r="H1299" s="55"/>
      <c r="I1299" s="50"/>
      <c r="J1299" s="136"/>
    </row>
    <row r="1300" spans="1:10" ht="15" customHeight="1" outlineLevel="2">
      <c r="A1300" s="51"/>
      <c r="B1300" s="132"/>
      <c r="C1300" s="133"/>
      <c r="D1300" s="82"/>
      <c r="E1300" s="52"/>
      <c r="F1300" s="53"/>
      <c r="G1300" s="53"/>
      <c r="H1300" s="55"/>
      <c r="I1300" s="50"/>
      <c r="J1300" s="136"/>
    </row>
    <row r="1301" spans="1:10" ht="15" customHeight="1" outlineLevel="2">
      <c r="A1301" s="51"/>
      <c r="B1301" s="132"/>
      <c r="C1301" s="133"/>
      <c r="D1301" s="82"/>
      <c r="E1301" s="52"/>
      <c r="F1301" s="53"/>
      <c r="G1301" s="53"/>
      <c r="H1301" s="55"/>
      <c r="I1301" s="50"/>
      <c r="J1301" s="136"/>
    </row>
    <row r="1302" spans="1:10" ht="15" customHeight="1" outlineLevel="2">
      <c r="A1302" s="51"/>
      <c r="B1302" s="132"/>
      <c r="C1302" s="133"/>
      <c r="D1302" s="82"/>
      <c r="E1302" s="52"/>
      <c r="F1302" s="53"/>
      <c r="G1302" s="53"/>
      <c r="H1302" s="55"/>
      <c r="I1302" s="50"/>
      <c r="J1302" s="136"/>
    </row>
    <row r="1303" spans="1:10" ht="15" customHeight="1" outlineLevel="2">
      <c r="A1303" s="51"/>
      <c r="B1303" s="132"/>
      <c r="C1303" s="133"/>
      <c r="D1303" s="82"/>
      <c r="E1303" s="52"/>
      <c r="F1303" s="53"/>
      <c r="G1303" s="53"/>
      <c r="H1303" s="55"/>
      <c r="I1303" s="50"/>
      <c r="J1303" s="136"/>
    </row>
    <row r="1304" spans="1:10" ht="15" customHeight="1" outlineLevel="2">
      <c r="A1304" s="51"/>
      <c r="B1304" s="132"/>
      <c r="C1304" s="133"/>
      <c r="D1304" s="82"/>
      <c r="E1304" s="52"/>
      <c r="F1304" s="53"/>
      <c r="G1304" s="53"/>
      <c r="H1304" s="55"/>
      <c r="I1304" s="50"/>
      <c r="J1304" s="136"/>
    </row>
    <row r="1305" spans="1:10" ht="15" customHeight="1" outlineLevel="2">
      <c r="A1305" s="51"/>
      <c r="B1305" s="132"/>
      <c r="C1305" s="133"/>
      <c r="D1305" s="82"/>
      <c r="E1305" s="52"/>
      <c r="F1305" s="53"/>
      <c r="G1305" s="53"/>
      <c r="H1305" s="55"/>
      <c r="I1305" s="50"/>
      <c r="J1305" s="136"/>
    </row>
    <row r="1306" spans="1:10" ht="15" customHeight="1" outlineLevel="2">
      <c r="A1306" s="51"/>
      <c r="B1306" s="132"/>
      <c r="C1306" s="133"/>
      <c r="D1306" s="82"/>
      <c r="E1306" s="52"/>
      <c r="F1306" s="53"/>
      <c r="G1306" s="53"/>
      <c r="H1306" s="55"/>
      <c r="I1306" s="50"/>
      <c r="J1306" s="136"/>
    </row>
    <row r="1307" spans="1:10" ht="15" customHeight="1" outlineLevel="1">
      <c r="A1307" s="51"/>
      <c r="B1307" s="132"/>
      <c r="C1307" s="133"/>
      <c r="D1307" s="82"/>
      <c r="E1307" s="52"/>
      <c r="F1307" s="53"/>
      <c r="G1307" s="53"/>
      <c r="H1307" s="55"/>
      <c r="I1307" s="50"/>
      <c r="J1307" s="136"/>
    </row>
    <row r="1308" spans="1:10" ht="15" customHeight="1" outlineLevel="2">
      <c r="A1308" s="51"/>
      <c r="B1308" s="132"/>
      <c r="C1308" s="133"/>
      <c r="D1308" s="82"/>
      <c r="E1308" s="52"/>
      <c r="F1308" s="53"/>
      <c r="G1308" s="53"/>
      <c r="H1308" s="55"/>
      <c r="I1308" s="50"/>
      <c r="J1308" s="136"/>
    </row>
    <row r="1309" spans="1:10" ht="15" customHeight="1" outlineLevel="2">
      <c r="A1309" s="51"/>
      <c r="B1309" s="132"/>
      <c r="C1309" s="133"/>
      <c r="D1309" s="82"/>
      <c r="E1309" s="52"/>
      <c r="F1309" s="53"/>
      <c r="G1309" s="53"/>
      <c r="H1309" s="55"/>
      <c r="I1309" s="50"/>
      <c r="J1309" s="136"/>
    </row>
    <row r="1310" spans="1:10" ht="15" customHeight="1" outlineLevel="2">
      <c r="A1310" s="51"/>
      <c r="B1310" s="132"/>
      <c r="C1310" s="133"/>
      <c r="D1310" s="82"/>
      <c r="E1310" s="52"/>
      <c r="F1310" s="53"/>
      <c r="G1310" s="53"/>
      <c r="H1310" s="55"/>
      <c r="I1310" s="50"/>
      <c r="J1310" s="136"/>
    </row>
    <row r="1311" spans="1:10" ht="15" customHeight="1" outlineLevel="2">
      <c r="A1311" s="51"/>
      <c r="B1311" s="132"/>
      <c r="C1311" s="133"/>
      <c r="D1311" s="82"/>
      <c r="E1311" s="52"/>
      <c r="F1311" s="53"/>
      <c r="G1311" s="53"/>
      <c r="H1311" s="55"/>
      <c r="I1311" s="50"/>
      <c r="J1311" s="136"/>
    </row>
    <row r="1312" spans="1:10" ht="15" customHeight="1" outlineLevel="2">
      <c r="A1312" s="51"/>
      <c r="B1312" s="132"/>
      <c r="C1312" s="133"/>
      <c r="D1312" s="82"/>
      <c r="E1312" s="52"/>
      <c r="F1312" s="53"/>
      <c r="G1312" s="53"/>
      <c r="H1312" s="55"/>
      <c r="I1312" s="50"/>
      <c r="J1312" s="136"/>
    </row>
    <row r="1313" spans="1:10" ht="15" customHeight="1" outlineLevel="2">
      <c r="A1313" s="51"/>
      <c r="B1313" s="132"/>
      <c r="C1313" s="133"/>
      <c r="D1313" s="82"/>
      <c r="E1313" s="52"/>
      <c r="F1313" s="53"/>
      <c r="G1313" s="53"/>
      <c r="H1313" s="55"/>
      <c r="I1313" s="50"/>
      <c r="J1313" s="136"/>
    </row>
    <row r="1314" spans="1:10" ht="15" customHeight="1" outlineLevel="2">
      <c r="A1314" s="51"/>
      <c r="B1314" s="132"/>
      <c r="C1314" s="133"/>
      <c r="D1314" s="82"/>
      <c r="E1314" s="52"/>
      <c r="F1314" s="53"/>
      <c r="G1314" s="53"/>
      <c r="H1314" s="55"/>
      <c r="I1314" s="50"/>
      <c r="J1314" s="136"/>
    </row>
    <row r="1315" spans="1:10" ht="15" customHeight="1" outlineLevel="2">
      <c r="A1315" s="51"/>
      <c r="B1315" s="132"/>
      <c r="C1315" s="133"/>
      <c r="D1315" s="82"/>
      <c r="E1315" s="52"/>
      <c r="F1315" s="53"/>
      <c r="G1315" s="53"/>
      <c r="H1315" s="55"/>
      <c r="I1315" s="50"/>
      <c r="J1315" s="136"/>
    </row>
    <row r="1316" spans="1:10" ht="15" customHeight="1" outlineLevel="2">
      <c r="A1316" s="51"/>
      <c r="B1316" s="132"/>
      <c r="C1316" s="133"/>
      <c r="D1316" s="82"/>
      <c r="E1316" s="52"/>
      <c r="F1316" s="53"/>
      <c r="G1316" s="53"/>
      <c r="H1316" s="55"/>
      <c r="I1316" s="50"/>
      <c r="J1316" s="136"/>
    </row>
    <row r="1317" spans="1:10" ht="15" customHeight="1" outlineLevel="2">
      <c r="A1317" s="51"/>
      <c r="B1317" s="132"/>
      <c r="C1317" s="133"/>
      <c r="D1317" s="82"/>
      <c r="E1317" s="52"/>
      <c r="F1317" s="53"/>
      <c r="G1317" s="53"/>
      <c r="H1317" s="55"/>
      <c r="I1317" s="50"/>
      <c r="J1317" s="136"/>
    </row>
    <row r="1318" spans="1:10" ht="15" customHeight="1" outlineLevel="2">
      <c r="A1318" s="51"/>
      <c r="B1318" s="132"/>
      <c r="C1318" s="133"/>
      <c r="D1318" s="82"/>
      <c r="E1318" s="52"/>
      <c r="F1318" s="53"/>
      <c r="G1318" s="53"/>
      <c r="H1318" s="55"/>
      <c r="I1318" s="50"/>
      <c r="J1318" s="136"/>
    </row>
    <row r="1319" spans="1:10" ht="15" customHeight="1" outlineLevel="2">
      <c r="A1319" s="51"/>
      <c r="B1319" s="132"/>
      <c r="C1319" s="133"/>
      <c r="D1319" s="82"/>
      <c r="E1319" s="52"/>
      <c r="F1319" s="53"/>
      <c r="G1319" s="53"/>
      <c r="H1319" s="55"/>
      <c r="I1319" s="50"/>
      <c r="J1319" s="136"/>
    </row>
    <row r="1320" spans="1:10" ht="15" customHeight="1" outlineLevel="2">
      <c r="A1320" s="51"/>
      <c r="B1320" s="132"/>
      <c r="C1320" s="133"/>
      <c r="D1320" s="82"/>
      <c r="E1320" s="52"/>
      <c r="F1320" s="53"/>
      <c r="G1320" s="53"/>
      <c r="H1320" s="55"/>
      <c r="I1320" s="50"/>
      <c r="J1320" s="136"/>
    </row>
    <row r="1321" spans="1:10" ht="15" customHeight="1" outlineLevel="2">
      <c r="A1321" s="51"/>
      <c r="B1321" s="132"/>
      <c r="C1321" s="133"/>
      <c r="D1321" s="82"/>
      <c r="E1321" s="52"/>
      <c r="F1321" s="53"/>
      <c r="G1321" s="53"/>
      <c r="H1321" s="55"/>
      <c r="I1321" s="50"/>
      <c r="J1321" s="136"/>
    </row>
    <row r="1322" spans="1:10" ht="15" customHeight="1" outlineLevel="2">
      <c r="A1322" s="51"/>
      <c r="B1322" s="132"/>
      <c r="C1322" s="133"/>
      <c r="D1322" s="82"/>
      <c r="E1322" s="52"/>
      <c r="F1322" s="53"/>
      <c r="G1322" s="53"/>
      <c r="H1322" s="55"/>
      <c r="I1322" s="50"/>
      <c r="J1322" s="136"/>
    </row>
    <row r="1323" spans="1:10" ht="15" customHeight="1" outlineLevel="2">
      <c r="A1323" s="51"/>
      <c r="B1323" s="132"/>
      <c r="C1323" s="133"/>
      <c r="D1323" s="82"/>
      <c r="E1323" s="52"/>
      <c r="F1323" s="53"/>
      <c r="G1323" s="53"/>
      <c r="H1323" s="55"/>
      <c r="I1323" s="50"/>
      <c r="J1323" s="136"/>
    </row>
    <row r="1324" spans="1:10" ht="15" customHeight="1" outlineLevel="2">
      <c r="A1324" s="51"/>
      <c r="B1324" s="132"/>
      <c r="C1324" s="133"/>
      <c r="D1324" s="82"/>
      <c r="E1324" s="52"/>
      <c r="F1324" s="53"/>
      <c r="G1324" s="53"/>
      <c r="H1324" s="55"/>
      <c r="I1324" s="50"/>
      <c r="J1324" s="136"/>
    </row>
    <row r="1325" spans="1:10" ht="15" customHeight="1" outlineLevel="2">
      <c r="A1325" s="51"/>
      <c r="B1325" s="132"/>
      <c r="C1325" s="133"/>
      <c r="D1325" s="82"/>
      <c r="E1325" s="52"/>
      <c r="F1325" s="53"/>
      <c r="G1325" s="53"/>
      <c r="H1325" s="55"/>
      <c r="I1325" s="50"/>
      <c r="J1325" s="136"/>
    </row>
    <row r="1326" spans="1:10" ht="15" customHeight="1" outlineLevel="2">
      <c r="A1326" s="51"/>
      <c r="B1326" s="132"/>
      <c r="C1326" s="133"/>
      <c r="D1326" s="82"/>
      <c r="E1326" s="52"/>
      <c r="F1326" s="53"/>
      <c r="G1326" s="53"/>
      <c r="H1326" s="55"/>
      <c r="I1326" s="50"/>
      <c r="J1326" s="136"/>
    </row>
    <row r="1327" spans="1:10" ht="15" customHeight="1" outlineLevel="2" collapsed="1">
      <c r="A1327" s="51"/>
      <c r="B1327" s="132"/>
      <c r="C1327" s="133"/>
      <c r="D1327" s="82"/>
      <c r="E1327" s="52"/>
      <c r="F1327" s="53"/>
      <c r="G1327" s="53"/>
      <c r="H1327" s="55"/>
      <c r="I1327" s="50"/>
      <c r="J1327" s="136"/>
    </row>
    <row r="1328" spans="1:10" ht="15" customHeight="1" outlineLevel="2">
      <c r="A1328" s="51"/>
      <c r="B1328" s="132"/>
      <c r="C1328" s="133"/>
      <c r="D1328" s="82"/>
      <c r="E1328" s="52"/>
      <c r="F1328" s="53"/>
      <c r="G1328" s="53"/>
      <c r="H1328" s="55"/>
      <c r="I1328" s="50"/>
      <c r="J1328" s="136"/>
    </row>
    <row r="1329" spans="1:10" ht="15" customHeight="1" outlineLevel="2">
      <c r="A1329" s="51"/>
      <c r="B1329" s="132"/>
      <c r="C1329" s="133"/>
      <c r="D1329" s="82"/>
      <c r="E1329" s="52"/>
      <c r="F1329" s="53"/>
      <c r="G1329" s="53"/>
      <c r="H1329" s="55"/>
      <c r="I1329" s="50"/>
      <c r="J1329" s="136"/>
    </row>
    <row r="1330" spans="1:10" ht="15" customHeight="1" outlineLevel="2">
      <c r="A1330" s="51"/>
      <c r="B1330" s="132"/>
      <c r="C1330" s="133"/>
      <c r="D1330" s="82"/>
      <c r="E1330" s="52"/>
      <c r="F1330" s="53"/>
      <c r="G1330" s="53"/>
      <c r="H1330" s="55"/>
      <c r="I1330" s="50"/>
      <c r="J1330" s="136"/>
    </row>
    <row r="1331" spans="1:10" ht="15" customHeight="1" outlineLevel="2">
      <c r="A1331" s="51"/>
      <c r="B1331" s="132"/>
      <c r="C1331" s="133"/>
      <c r="D1331" s="82"/>
      <c r="E1331" s="52"/>
      <c r="F1331" s="53"/>
      <c r="G1331" s="53"/>
      <c r="H1331" s="55"/>
      <c r="I1331" s="50"/>
      <c r="J1331" s="136"/>
    </row>
    <row r="1332" spans="1:10" ht="15" customHeight="1" outlineLevel="2">
      <c r="A1332" s="51"/>
      <c r="B1332" s="132"/>
      <c r="C1332" s="133"/>
      <c r="D1332" s="82"/>
      <c r="E1332" s="52"/>
      <c r="F1332" s="53"/>
      <c r="G1332" s="53"/>
      <c r="H1332" s="55"/>
      <c r="I1332" s="50"/>
      <c r="J1332" s="136"/>
    </row>
    <row r="1333" spans="1:10" ht="15" customHeight="1" outlineLevel="2">
      <c r="A1333" s="51"/>
      <c r="B1333" s="132"/>
      <c r="C1333" s="133"/>
      <c r="D1333" s="82"/>
      <c r="E1333" s="52"/>
      <c r="F1333" s="53"/>
      <c r="G1333" s="53"/>
      <c r="H1333" s="55"/>
      <c r="I1333" s="50"/>
      <c r="J1333" s="136"/>
    </row>
    <row r="1334" spans="1:10" ht="15" customHeight="1" outlineLevel="2">
      <c r="A1334" s="51"/>
      <c r="B1334" s="132"/>
      <c r="C1334" s="133"/>
      <c r="D1334" s="82"/>
      <c r="E1334" s="52"/>
      <c r="F1334" s="53"/>
      <c r="G1334" s="53"/>
      <c r="H1334" s="55"/>
      <c r="I1334" s="50"/>
      <c r="J1334" s="136"/>
    </row>
    <row r="1335" spans="1:10" ht="15" customHeight="1" outlineLevel="2">
      <c r="A1335" s="51"/>
      <c r="B1335" s="132"/>
      <c r="C1335" s="133"/>
      <c r="D1335" s="82"/>
      <c r="E1335" s="52"/>
      <c r="F1335" s="53"/>
      <c r="G1335" s="53"/>
      <c r="H1335" s="55"/>
      <c r="I1335" s="50"/>
      <c r="J1335" s="136"/>
    </row>
    <row r="1336" spans="1:10" ht="15" customHeight="1" outlineLevel="2">
      <c r="A1336" s="51"/>
      <c r="B1336" s="132"/>
      <c r="C1336" s="133"/>
      <c r="D1336" s="82"/>
      <c r="E1336" s="52"/>
      <c r="F1336" s="53"/>
      <c r="G1336" s="53"/>
      <c r="H1336" s="55"/>
      <c r="I1336" s="50"/>
      <c r="J1336" s="136"/>
    </row>
    <row r="1337" spans="1:10" ht="15" customHeight="1" outlineLevel="2">
      <c r="A1337" s="51"/>
      <c r="B1337" s="132"/>
      <c r="C1337" s="133"/>
      <c r="D1337" s="82"/>
      <c r="E1337" s="52"/>
      <c r="F1337" s="53"/>
      <c r="G1337" s="53"/>
      <c r="H1337" s="55"/>
      <c r="I1337" s="50"/>
      <c r="J1337" s="136"/>
    </row>
    <row r="1338" spans="1:10" ht="15" customHeight="1" outlineLevel="2">
      <c r="A1338" s="51"/>
      <c r="B1338" s="132"/>
      <c r="C1338" s="133"/>
      <c r="D1338" s="82"/>
      <c r="E1338" s="52"/>
      <c r="F1338" s="53"/>
      <c r="G1338" s="53"/>
      <c r="H1338" s="55"/>
      <c r="I1338" s="50"/>
      <c r="J1338" s="136"/>
    </row>
    <row r="1339" spans="1:10" ht="15" customHeight="1" outlineLevel="2">
      <c r="A1339" s="51"/>
      <c r="B1339" s="132"/>
      <c r="C1339" s="133"/>
      <c r="D1339" s="82"/>
      <c r="E1339" s="52"/>
      <c r="F1339" s="53"/>
      <c r="G1339" s="53"/>
      <c r="H1339" s="55"/>
      <c r="I1339" s="50"/>
      <c r="J1339" s="136"/>
    </row>
    <row r="1340" spans="1:10" ht="15" customHeight="1" outlineLevel="2">
      <c r="A1340" s="51"/>
      <c r="B1340" s="132"/>
      <c r="C1340" s="133"/>
      <c r="D1340" s="82"/>
      <c r="E1340" s="52"/>
      <c r="F1340" s="53"/>
      <c r="G1340" s="53"/>
      <c r="H1340" s="55"/>
      <c r="I1340" s="50"/>
      <c r="J1340" s="136"/>
    </row>
    <row r="1341" spans="1:10" ht="15" customHeight="1" outlineLevel="2">
      <c r="A1341" s="51"/>
      <c r="B1341" s="132"/>
      <c r="C1341" s="133"/>
      <c r="D1341" s="82"/>
      <c r="E1341" s="52"/>
      <c r="F1341" s="53"/>
      <c r="G1341" s="53"/>
      <c r="H1341" s="55"/>
      <c r="I1341" s="50"/>
      <c r="J1341" s="136"/>
    </row>
    <row r="1342" spans="1:10" ht="15" customHeight="1" outlineLevel="2">
      <c r="A1342" s="51"/>
      <c r="B1342" s="132"/>
      <c r="C1342" s="133"/>
      <c r="D1342" s="82"/>
      <c r="E1342" s="52"/>
      <c r="F1342" s="53"/>
      <c r="G1342" s="53"/>
      <c r="H1342" s="55"/>
      <c r="I1342" s="50"/>
      <c r="J1342" s="136"/>
    </row>
    <row r="1343" spans="1:10" ht="15" customHeight="1" outlineLevel="2">
      <c r="A1343" s="51"/>
      <c r="B1343" s="132"/>
      <c r="C1343" s="133"/>
      <c r="D1343" s="82"/>
      <c r="E1343" s="52"/>
      <c r="F1343" s="53"/>
      <c r="G1343" s="53"/>
      <c r="H1343" s="55"/>
      <c r="I1343" s="50"/>
      <c r="J1343" s="136"/>
    </row>
    <row r="1344" spans="1:10" ht="15" customHeight="1" outlineLevel="2">
      <c r="A1344" s="51"/>
      <c r="B1344" s="132"/>
      <c r="C1344" s="133"/>
      <c r="D1344" s="82"/>
      <c r="E1344" s="52"/>
      <c r="F1344" s="53"/>
      <c r="G1344" s="53"/>
      <c r="H1344" s="55"/>
      <c r="I1344" s="50"/>
      <c r="J1344" s="136"/>
    </row>
    <row r="1345" spans="1:10" ht="15" customHeight="1" outlineLevel="2">
      <c r="A1345" s="51"/>
      <c r="B1345" s="132"/>
      <c r="C1345" s="133"/>
      <c r="D1345" s="82"/>
      <c r="E1345" s="52"/>
      <c r="F1345" s="53"/>
      <c r="G1345" s="53"/>
      <c r="H1345" s="55"/>
      <c r="I1345" s="50"/>
      <c r="J1345" s="136"/>
    </row>
    <row r="1346" spans="1:10" ht="15" customHeight="1" outlineLevel="2">
      <c r="A1346" s="51"/>
      <c r="B1346" s="132"/>
      <c r="C1346" s="133"/>
      <c r="D1346" s="82"/>
      <c r="E1346" s="52"/>
      <c r="F1346" s="53"/>
      <c r="G1346" s="53"/>
      <c r="H1346" s="55"/>
      <c r="I1346" s="50"/>
      <c r="J1346" s="136"/>
    </row>
    <row r="1347" spans="1:10" ht="15" customHeight="1" outlineLevel="2" collapsed="1">
      <c r="A1347" s="51"/>
      <c r="B1347" s="132"/>
      <c r="C1347" s="133"/>
      <c r="D1347" s="82"/>
      <c r="E1347" s="52"/>
      <c r="F1347" s="53"/>
      <c r="G1347" s="53"/>
      <c r="H1347" s="55"/>
      <c r="I1347" s="50"/>
      <c r="J1347" s="136"/>
    </row>
    <row r="1348" spans="1:10" ht="15" customHeight="1" outlineLevel="2">
      <c r="A1348" s="51"/>
      <c r="B1348" s="132"/>
      <c r="C1348" s="133"/>
      <c r="D1348" s="82"/>
      <c r="E1348" s="52"/>
      <c r="F1348" s="53"/>
      <c r="G1348" s="53"/>
      <c r="H1348" s="55"/>
      <c r="I1348" s="50"/>
      <c r="J1348" s="136"/>
    </row>
    <row r="1349" spans="1:10" ht="15" customHeight="1" outlineLevel="2">
      <c r="A1349" s="51"/>
      <c r="B1349" s="132"/>
      <c r="C1349" s="133"/>
      <c r="D1349" s="82"/>
      <c r="E1349" s="52"/>
      <c r="F1349" s="53"/>
      <c r="G1349" s="53"/>
      <c r="H1349" s="55"/>
      <c r="I1349" s="50"/>
      <c r="J1349" s="136"/>
    </row>
    <row r="1350" spans="1:10" ht="15" customHeight="1" outlineLevel="2">
      <c r="A1350" s="51"/>
      <c r="B1350" s="132"/>
      <c r="C1350" s="133"/>
      <c r="D1350" s="82"/>
      <c r="E1350" s="52"/>
      <c r="F1350" s="53"/>
      <c r="G1350" s="53"/>
      <c r="H1350" s="55"/>
      <c r="I1350" s="50"/>
      <c r="J1350" s="136"/>
    </row>
    <row r="1351" spans="1:10" ht="15" customHeight="1" outlineLevel="2">
      <c r="A1351" s="51"/>
      <c r="B1351" s="132"/>
      <c r="C1351" s="133"/>
      <c r="D1351" s="82"/>
      <c r="E1351" s="52"/>
      <c r="F1351" s="53"/>
      <c r="G1351" s="53"/>
      <c r="H1351" s="55"/>
      <c r="I1351" s="50"/>
      <c r="J1351" s="136"/>
    </row>
    <row r="1352" spans="1:10" ht="15" customHeight="1" outlineLevel="2">
      <c r="A1352" s="51"/>
      <c r="B1352" s="132"/>
      <c r="C1352" s="133"/>
      <c r="D1352" s="82"/>
      <c r="E1352" s="52"/>
      <c r="F1352" s="53"/>
      <c r="G1352" s="53"/>
      <c r="H1352" s="55"/>
      <c r="I1352" s="50"/>
      <c r="J1352" s="136"/>
    </row>
    <row r="1353" spans="1:10" ht="15" customHeight="1" outlineLevel="2">
      <c r="A1353" s="51"/>
      <c r="B1353" s="132"/>
      <c r="C1353" s="133"/>
      <c r="D1353" s="82"/>
      <c r="E1353" s="52"/>
      <c r="F1353" s="53"/>
      <c r="G1353" s="53"/>
      <c r="H1353" s="55"/>
      <c r="I1353" s="50"/>
      <c r="J1353" s="136"/>
    </row>
    <row r="1354" spans="1:10" ht="15" customHeight="1" outlineLevel="2">
      <c r="A1354" s="51"/>
      <c r="B1354" s="132"/>
      <c r="C1354" s="133"/>
      <c r="D1354" s="82"/>
      <c r="E1354" s="52"/>
      <c r="F1354" s="53"/>
      <c r="G1354" s="53"/>
      <c r="H1354" s="55"/>
      <c r="I1354" s="50"/>
      <c r="J1354" s="136"/>
    </row>
    <row r="1355" spans="1:10" ht="15" customHeight="1" outlineLevel="2">
      <c r="A1355" s="51"/>
      <c r="B1355" s="132"/>
      <c r="C1355" s="133"/>
      <c r="D1355" s="82"/>
      <c r="E1355" s="52"/>
      <c r="F1355" s="53"/>
      <c r="G1355" s="53"/>
      <c r="H1355" s="55"/>
      <c r="I1355" s="50"/>
      <c r="J1355" s="136"/>
    </row>
    <row r="1356" spans="1:10" ht="15" customHeight="1" outlineLevel="2">
      <c r="A1356" s="51"/>
      <c r="B1356" s="132"/>
      <c r="C1356" s="133"/>
      <c r="D1356" s="82"/>
      <c r="E1356" s="52"/>
      <c r="F1356" s="53"/>
      <c r="G1356" s="53"/>
      <c r="H1356" s="55"/>
      <c r="I1356" s="50"/>
      <c r="J1356" s="136"/>
    </row>
    <row r="1357" spans="1:10" ht="15" customHeight="1" outlineLevel="1">
      <c r="A1357" s="51"/>
      <c r="B1357" s="132"/>
      <c r="C1357" s="133"/>
      <c r="D1357" s="82"/>
      <c r="E1357" s="52"/>
      <c r="F1357" s="53"/>
      <c r="G1357" s="53"/>
      <c r="H1357" s="55"/>
      <c r="I1357" s="50"/>
      <c r="J1357" s="136"/>
    </row>
    <row r="1358" spans="1:10" ht="15" customHeight="1" outlineLevel="2">
      <c r="A1358" s="51"/>
      <c r="B1358" s="132"/>
      <c r="C1358" s="133"/>
      <c r="D1358" s="82"/>
      <c r="E1358" s="52"/>
      <c r="F1358" s="53"/>
      <c r="G1358" s="53"/>
      <c r="H1358" s="55"/>
      <c r="I1358" s="50"/>
      <c r="J1358" s="136"/>
    </row>
    <row r="1359" spans="1:10" ht="15" customHeight="1" outlineLevel="2">
      <c r="A1359" s="51"/>
      <c r="B1359" s="132"/>
      <c r="C1359" s="133"/>
      <c r="D1359" s="82"/>
      <c r="E1359" s="52"/>
      <c r="F1359" s="53"/>
      <c r="G1359" s="53"/>
      <c r="H1359" s="55"/>
      <c r="I1359" s="50"/>
      <c r="J1359" s="136"/>
    </row>
    <row r="1360" spans="1:10" ht="15" customHeight="1" outlineLevel="2">
      <c r="A1360" s="51"/>
      <c r="B1360" s="132"/>
      <c r="C1360" s="133"/>
      <c r="D1360" s="82"/>
      <c r="E1360" s="52"/>
      <c r="F1360" s="53"/>
      <c r="G1360" s="53"/>
      <c r="H1360" s="55"/>
      <c r="I1360" s="50"/>
      <c r="J1360" s="136"/>
    </row>
    <row r="1361" spans="1:10" ht="15" customHeight="1" outlineLevel="2">
      <c r="A1361" s="51"/>
      <c r="B1361" s="132"/>
      <c r="C1361" s="133"/>
      <c r="D1361" s="82"/>
      <c r="E1361" s="52"/>
      <c r="F1361" s="53"/>
      <c r="G1361" s="53"/>
      <c r="H1361" s="55"/>
      <c r="I1361" s="50"/>
      <c r="J1361" s="136"/>
    </row>
    <row r="1362" spans="1:10" ht="15" customHeight="1" outlineLevel="2">
      <c r="A1362" s="51"/>
      <c r="B1362" s="132"/>
      <c r="C1362" s="133"/>
      <c r="D1362" s="82"/>
      <c r="E1362" s="52"/>
      <c r="F1362" s="53"/>
      <c r="G1362" s="53"/>
      <c r="H1362" s="55"/>
      <c r="I1362" s="50"/>
      <c r="J1362" s="136"/>
    </row>
    <row r="1363" spans="1:10" ht="15" customHeight="1" outlineLevel="2">
      <c r="A1363" s="51"/>
      <c r="B1363" s="132"/>
      <c r="C1363" s="133"/>
      <c r="D1363" s="82"/>
      <c r="E1363" s="52"/>
      <c r="F1363" s="53"/>
      <c r="G1363" s="53"/>
      <c r="H1363" s="55"/>
      <c r="I1363" s="50"/>
      <c r="J1363" s="136"/>
    </row>
    <row r="1364" spans="1:10" ht="15" customHeight="1" outlineLevel="2">
      <c r="A1364" s="51"/>
      <c r="B1364" s="132"/>
      <c r="C1364" s="133"/>
      <c r="D1364" s="82"/>
      <c r="E1364" s="52"/>
      <c r="F1364" s="53"/>
      <c r="G1364" s="53"/>
      <c r="H1364" s="55"/>
      <c r="I1364" s="50"/>
      <c r="J1364" s="136"/>
    </row>
    <row r="1365" spans="1:10" ht="15" customHeight="1" outlineLevel="2">
      <c r="A1365" s="51"/>
      <c r="B1365" s="132"/>
      <c r="C1365" s="133"/>
      <c r="D1365" s="82"/>
      <c r="E1365" s="52"/>
      <c r="F1365" s="53"/>
      <c r="G1365" s="53"/>
      <c r="H1365" s="55"/>
      <c r="I1365" s="50"/>
      <c r="J1365" s="136"/>
    </row>
    <row r="1366" spans="1:10" ht="15" customHeight="1" outlineLevel="2">
      <c r="A1366" s="51"/>
      <c r="B1366" s="132"/>
      <c r="C1366" s="133"/>
      <c r="D1366" s="82"/>
      <c r="E1366" s="52"/>
      <c r="F1366" s="53"/>
      <c r="G1366" s="53"/>
      <c r="H1366" s="55"/>
      <c r="I1366" s="50"/>
      <c r="J1366" s="136"/>
    </row>
    <row r="1367" spans="1:10" ht="15" customHeight="1" outlineLevel="2" collapsed="1">
      <c r="A1367" s="51"/>
      <c r="B1367" s="132"/>
      <c r="C1367" s="133"/>
      <c r="D1367" s="82"/>
      <c r="E1367" s="52"/>
      <c r="F1367" s="53"/>
      <c r="G1367" s="53"/>
      <c r="H1367" s="55"/>
      <c r="I1367" s="50"/>
      <c r="J1367" s="136"/>
    </row>
    <row r="1368" spans="1:10" ht="15" customHeight="1" outlineLevel="2">
      <c r="A1368" s="51"/>
      <c r="B1368" s="132"/>
      <c r="C1368" s="133"/>
      <c r="D1368" s="82"/>
      <c r="E1368" s="52"/>
      <c r="F1368" s="53"/>
      <c r="G1368" s="53"/>
      <c r="H1368" s="55"/>
      <c r="I1368" s="50"/>
      <c r="J1368" s="136"/>
    </row>
    <row r="1369" spans="1:10" ht="15" customHeight="1" outlineLevel="2">
      <c r="A1369" s="51"/>
      <c r="B1369" s="132"/>
      <c r="C1369" s="133"/>
      <c r="D1369" s="82"/>
      <c r="E1369" s="52"/>
      <c r="F1369" s="53"/>
      <c r="G1369" s="53"/>
      <c r="H1369" s="55"/>
      <c r="I1369" s="50"/>
      <c r="J1369" s="136"/>
    </row>
    <row r="1370" spans="1:10" ht="15" customHeight="1" outlineLevel="2">
      <c r="A1370" s="51"/>
      <c r="B1370" s="132"/>
      <c r="C1370" s="133"/>
      <c r="D1370" s="82"/>
      <c r="E1370" s="52"/>
      <c r="F1370" s="53"/>
      <c r="G1370" s="53"/>
      <c r="H1370" s="55"/>
      <c r="I1370" s="50"/>
      <c r="J1370" s="136"/>
    </row>
    <row r="1371" spans="1:10" ht="15" customHeight="1" outlineLevel="2">
      <c r="A1371" s="51"/>
      <c r="B1371" s="132"/>
      <c r="C1371" s="133"/>
      <c r="D1371" s="82"/>
      <c r="E1371" s="52"/>
      <c r="F1371" s="53"/>
      <c r="G1371" s="53"/>
      <c r="H1371" s="55"/>
      <c r="I1371" s="50"/>
      <c r="J1371" s="136"/>
    </row>
    <row r="1372" spans="1:10" ht="15" customHeight="1" outlineLevel="2">
      <c r="A1372" s="51"/>
      <c r="B1372" s="132"/>
      <c r="C1372" s="133"/>
      <c r="D1372" s="82"/>
      <c r="E1372" s="52"/>
      <c r="F1372" s="53"/>
      <c r="G1372" s="53"/>
      <c r="H1372" s="55"/>
      <c r="I1372" s="50"/>
      <c r="J1372" s="136"/>
    </row>
    <row r="1373" spans="1:10" ht="15" customHeight="1" outlineLevel="2">
      <c r="A1373" s="51"/>
      <c r="B1373" s="132"/>
      <c r="C1373" s="133"/>
      <c r="D1373" s="82"/>
      <c r="E1373" s="52"/>
      <c r="F1373" s="53"/>
      <c r="G1373" s="53"/>
      <c r="H1373" s="55"/>
      <c r="I1373" s="50"/>
      <c r="J1373" s="136"/>
    </row>
    <row r="1374" spans="1:10" ht="15" customHeight="1" outlineLevel="2">
      <c r="A1374" s="51"/>
      <c r="B1374" s="132"/>
      <c r="C1374" s="133"/>
      <c r="D1374" s="82"/>
      <c r="E1374" s="52"/>
      <c r="F1374" s="53"/>
      <c r="G1374" s="53"/>
      <c r="H1374" s="55"/>
      <c r="I1374" s="50"/>
      <c r="J1374" s="136"/>
    </row>
    <row r="1375" spans="1:10" ht="15" customHeight="1" outlineLevel="2">
      <c r="A1375" s="51"/>
      <c r="B1375" s="132"/>
      <c r="C1375" s="133"/>
      <c r="D1375" s="82"/>
      <c r="E1375" s="52"/>
      <c r="F1375" s="53"/>
      <c r="G1375" s="53"/>
      <c r="H1375" s="55"/>
      <c r="I1375" s="50"/>
      <c r="J1375" s="136"/>
    </row>
    <row r="1376" spans="1:10" ht="15" customHeight="1" outlineLevel="2">
      <c r="A1376" s="51"/>
      <c r="B1376" s="132"/>
      <c r="C1376" s="133"/>
      <c r="D1376" s="82"/>
      <c r="E1376" s="52"/>
      <c r="F1376" s="53"/>
      <c r="G1376" s="53"/>
      <c r="H1376" s="55"/>
      <c r="I1376" s="50"/>
      <c r="J1376" s="136"/>
    </row>
    <row r="1377" spans="1:10" ht="15" customHeight="1" outlineLevel="2">
      <c r="A1377" s="51"/>
      <c r="B1377" s="132"/>
      <c r="C1377" s="133"/>
      <c r="D1377" s="82"/>
      <c r="E1377" s="52"/>
      <c r="F1377" s="53"/>
      <c r="G1377" s="53"/>
      <c r="H1377" s="55"/>
      <c r="I1377" s="50"/>
      <c r="J1377" s="136"/>
    </row>
    <row r="1378" spans="1:10" ht="15" customHeight="1" outlineLevel="2">
      <c r="A1378" s="51"/>
      <c r="B1378" s="132"/>
      <c r="C1378" s="133"/>
      <c r="D1378" s="82"/>
      <c r="E1378" s="52"/>
      <c r="F1378" s="53"/>
      <c r="G1378" s="53"/>
      <c r="H1378" s="55"/>
      <c r="I1378" s="50"/>
      <c r="J1378" s="136"/>
    </row>
    <row r="1379" spans="1:10" ht="15" customHeight="1" outlineLevel="2">
      <c r="A1379" s="51"/>
      <c r="B1379" s="132"/>
      <c r="C1379" s="133"/>
      <c r="D1379" s="82"/>
      <c r="E1379" s="52"/>
      <c r="F1379" s="53"/>
      <c r="G1379" s="53"/>
      <c r="H1379" s="55"/>
      <c r="I1379" s="50"/>
      <c r="J1379" s="136"/>
    </row>
    <row r="1380" spans="1:10" ht="15" customHeight="1" outlineLevel="2">
      <c r="A1380" s="51"/>
      <c r="B1380" s="132"/>
      <c r="C1380" s="133"/>
      <c r="D1380" s="82"/>
      <c r="E1380" s="52"/>
      <c r="F1380" s="53"/>
      <c r="G1380" s="53"/>
      <c r="H1380" s="55"/>
      <c r="I1380" s="50"/>
      <c r="J1380" s="136"/>
    </row>
    <row r="1381" spans="1:10" ht="15" customHeight="1" outlineLevel="2">
      <c r="A1381" s="51"/>
      <c r="B1381" s="132"/>
      <c r="C1381" s="133"/>
      <c r="D1381" s="82"/>
      <c r="E1381" s="52"/>
      <c r="F1381" s="53"/>
      <c r="G1381" s="53"/>
      <c r="H1381" s="55"/>
      <c r="I1381" s="50"/>
      <c r="J1381" s="136"/>
    </row>
    <row r="1382" spans="1:10" ht="15" customHeight="1" outlineLevel="2">
      <c r="A1382" s="51"/>
      <c r="B1382" s="132"/>
      <c r="C1382" s="133"/>
      <c r="D1382" s="82"/>
      <c r="E1382" s="52"/>
      <c r="F1382" s="53"/>
      <c r="G1382" s="53"/>
      <c r="H1382" s="55"/>
      <c r="I1382" s="50"/>
      <c r="J1382" s="136"/>
    </row>
    <row r="1383" spans="1:10" ht="15" customHeight="1" outlineLevel="2">
      <c r="A1383" s="51"/>
      <c r="B1383" s="132"/>
      <c r="C1383" s="133"/>
      <c r="D1383" s="82"/>
      <c r="E1383" s="52"/>
      <c r="F1383" s="53"/>
      <c r="G1383" s="53"/>
      <c r="H1383" s="55"/>
      <c r="I1383" s="50"/>
      <c r="J1383" s="136"/>
    </row>
    <row r="1384" spans="1:10" ht="15" customHeight="1" outlineLevel="2">
      <c r="A1384" s="51"/>
      <c r="B1384" s="132"/>
      <c r="C1384" s="133"/>
      <c r="D1384" s="82"/>
      <c r="E1384" s="52"/>
      <c r="F1384" s="53"/>
      <c r="G1384" s="53"/>
      <c r="H1384" s="55"/>
      <c r="I1384" s="50"/>
      <c r="J1384" s="136"/>
    </row>
    <row r="1385" spans="1:10" ht="15" customHeight="1" outlineLevel="2">
      <c r="A1385" s="51"/>
      <c r="B1385" s="132"/>
      <c r="C1385" s="133"/>
      <c r="D1385" s="82"/>
      <c r="E1385" s="52"/>
      <c r="F1385" s="53"/>
      <c r="G1385" s="53"/>
      <c r="H1385" s="55"/>
      <c r="I1385" s="50"/>
      <c r="J1385" s="136"/>
    </row>
    <row r="1386" spans="1:10" ht="15" customHeight="1" outlineLevel="2">
      <c r="A1386" s="51"/>
      <c r="B1386" s="132"/>
      <c r="C1386" s="133"/>
      <c r="D1386" s="82"/>
      <c r="E1386" s="52"/>
      <c r="F1386" s="53"/>
      <c r="G1386" s="53"/>
      <c r="H1386" s="55"/>
      <c r="I1386" s="50"/>
      <c r="J1386" s="136"/>
    </row>
    <row r="1387" spans="1:10" ht="15" customHeight="1" outlineLevel="2" collapsed="1">
      <c r="A1387" s="51"/>
      <c r="B1387" s="132"/>
      <c r="C1387" s="133"/>
      <c r="D1387" s="82"/>
      <c r="E1387" s="52"/>
      <c r="F1387" s="53"/>
      <c r="G1387" s="53"/>
      <c r="H1387" s="55"/>
      <c r="I1387" s="50"/>
      <c r="J1387" s="136"/>
    </row>
    <row r="1388" spans="1:10" ht="15" customHeight="1" outlineLevel="2">
      <c r="A1388" s="51"/>
      <c r="B1388" s="132"/>
      <c r="C1388" s="133"/>
      <c r="D1388" s="82"/>
      <c r="E1388" s="52"/>
      <c r="F1388" s="53"/>
      <c r="G1388" s="53"/>
      <c r="H1388" s="55"/>
      <c r="I1388" s="50"/>
      <c r="J1388" s="136"/>
    </row>
    <row r="1389" spans="1:10" ht="15" customHeight="1" outlineLevel="2">
      <c r="A1389" s="51"/>
      <c r="B1389" s="132"/>
      <c r="C1389" s="133"/>
      <c r="D1389" s="82"/>
      <c r="E1389" s="52"/>
      <c r="F1389" s="53"/>
      <c r="G1389" s="53"/>
      <c r="H1389" s="55"/>
      <c r="I1389" s="50"/>
      <c r="J1389" s="136"/>
    </row>
    <row r="1390" spans="1:10" ht="15" customHeight="1" outlineLevel="2">
      <c r="A1390" s="51"/>
      <c r="B1390" s="132"/>
      <c r="C1390" s="133"/>
      <c r="D1390" s="82"/>
      <c r="E1390" s="52"/>
      <c r="F1390" s="53"/>
      <c r="G1390" s="53"/>
      <c r="H1390" s="55"/>
      <c r="I1390" s="50"/>
      <c r="J1390" s="136"/>
    </row>
    <row r="1391" spans="1:10" ht="15" customHeight="1" outlineLevel="2">
      <c r="A1391" s="51"/>
      <c r="B1391" s="132"/>
      <c r="C1391" s="133"/>
      <c r="D1391" s="82"/>
      <c r="E1391" s="52"/>
      <c r="F1391" s="53"/>
      <c r="G1391" s="53"/>
      <c r="H1391" s="55"/>
      <c r="I1391" s="50"/>
      <c r="J1391" s="136"/>
    </row>
    <row r="1392" spans="1:10" ht="15" customHeight="1" outlineLevel="2">
      <c r="A1392" s="51"/>
      <c r="B1392" s="132"/>
      <c r="C1392" s="133"/>
      <c r="D1392" s="82"/>
      <c r="E1392" s="52"/>
      <c r="F1392" s="53"/>
      <c r="G1392" s="53"/>
      <c r="H1392" s="55"/>
      <c r="I1392" s="50"/>
      <c r="J1392" s="136"/>
    </row>
    <row r="1393" spans="1:10" ht="15" customHeight="1" outlineLevel="2">
      <c r="A1393" s="51"/>
      <c r="B1393" s="132"/>
      <c r="C1393" s="133"/>
      <c r="D1393" s="82"/>
      <c r="E1393" s="52"/>
      <c r="F1393" s="53"/>
      <c r="G1393" s="53"/>
      <c r="H1393" s="55"/>
      <c r="I1393" s="50"/>
      <c r="J1393" s="136"/>
    </row>
    <row r="1394" spans="1:10" ht="15" customHeight="1" outlineLevel="2">
      <c r="A1394" s="51"/>
      <c r="B1394" s="132"/>
      <c r="C1394" s="133"/>
      <c r="D1394" s="82"/>
      <c r="E1394" s="52"/>
      <c r="F1394" s="53"/>
      <c r="G1394" s="53"/>
      <c r="H1394" s="55"/>
      <c r="I1394" s="50"/>
      <c r="J1394" s="136"/>
    </row>
    <row r="1395" spans="1:10" ht="15" customHeight="1" outlineLevel="2">
      <c r="A1395" s="51"/>
      <c r="B1395" s="132"/>
      <c r="C1395" s="133"/>
      <c r="D1395" s="82"/>
      <c r="E1395" s="52"/>
      <c r="F1395" s="53"/>
      <c r="G1395" s="53"/>
      <c r="H1395" s="55"/>
      <c r="I1395" s="50"/>
      <c r="J1395" s="136"/>
    </row>
    <row r="1396" spans="1:10" ht="15" customHeight="1" outlineLevel="2">
      <c r="A1396" s="51"/>
      <c r="B1396" s="132"/>
      <c r="C1396" s="133"/>
      <c r="D1396" s="82"/>
      <c r="E1396" s="52"/>
      <c r="F1396" s="53"/>
      <c r="G1396" s="53"/>
      <c r="H1396" s="55"/>
      <c r="I1396" s="50"/>
      <c r="J1396" s="136"/>
    </row>
    <row r="1397" spans="1:10" ht="15" customHeight="1" outlineLevel="2">
      <c r="A1397" s="51"/>
      <c r="B1397" s="132"/>
      <c r="C1397" s="133"/>
      <c r="D1397" s="82"/>
      <c r="E1397" s="52"/>
      <c r="F1397" s="53"/>
      <c r="G1397" s="53"/>
      <c r="H1397" s="55"/>
      <c r="I1397" s="50"/>
      <c r="J1397" s="136"/>
    </row>
    <row r="1398" spans="1:10" ht="15" customHeight="1" outlineLevel="2">
      <c r="A1398" s="51"/>
      <c r="B1398" s="132"/>
      <c r="C1398" s="133"/>
      <c r="D1398" s="82"/>
      <c r="E1398" s="52"/>
      <c r="F1398" s="53"/>
      <c r="G1398" s="53"/>
      <c r="H1398" s="55"/>
      <c r="I1398" s="50"/>
      <c r="J1398" s="136"/>
    </row>
    <row r="1399" spans="1:10" ht="15" customHeight="1" outlineLevel="2">
      <c r="A1399" s="51"/>
      <c r="B1399" s="132"/>
      <c r="C1399" s="133"/>
      <c r="D1399" s="82"/>
      <c r="E1399" s="52"/>
      <c r="F1399" s="53"/>
      <c r="G1399" s="53"/>
      <c r="H1399" s="55"/>
      <c r="I1399" s="50"/>
      <c r="J1399" s="136"/>
    </row>
    <row r="1400" spans="1:10" ht="15" customHeight="1" outlineLevel="2">
      <c r="A1400" s="51"/>
      <c r="B1400" s="132"/>
      <c r="C1400" s="133"/>
      <c r="D1400" s="82"/>
      <c r="E1400" s="52"/>
      <c r="F1400" s="53"/>
      <c r="G1400" s="53"/>
      <c r="H1400" s="55"/>
      <c r="I1400" s="50"/>
      <c r="J1400" s="136"/>
    </row>
    <row r="1401" spans="1:10" ht="15" customHeight="1" outlineLevel="2">
      <c r="A1401" s="51"/>
      <c r="B1401" s="132"/>
      <c r="C1401" s="133"/>
      <c r="D1401" s="82"/>
      <c r="E1401" s="52"/>
      <c r="F1401" s="53"/>
      <c r="G1401" s="53"/>
      <c r="H1401" s="55"/>
      <c r="I1401" s="50"/>
      <c r="J1401" s="136"/>
    </row>
    <row r="1402" spans="1:10" ht="15" customHeight="1" outlineLevel="2">
      <c r="A1402" s="51"/>
      <c r="B1402" s="132"/>
      <c r="C1402" s="133"/>
      <c r="D1402" s="82"/>
      <c r="E1402" s="52"/>
      <c r="F1402" s="53"/>
      <c r="G1402" s="53"/>
      <c r="H1402" s="55"/>
      <c r="I1402" s="50"/>
      <c r="J1402" s="136"/>
    </row>
    <row r="1403" spans="1:10" ht="15" customHeight="1" outlineLevel="2">
      <c r="A1403" s="51"/>
      <c r="B1403" s="132"/>
      <c r="C1403" s="133"/>
      <c r="D1403" s="82"/>
      <c r="E1403" s="52"/>
      <c r="F1403" s="53"/>
      <c r="G1403" s="53"/>
      <c r="H1403" s="55"/>
      <c r="I1403" s="50"/>
      <c r="J1403" s="136"/>
    </row>
    <row r="1404" spans="1:10" ht="15" customHeight="1" outlineLevel="2">
      <c r="A1404" s="51"/>
      <c r="B1404" s="132"/>
      <c r="C1404" s="133"/>
      <c r="D1404" s="82"/>
      <c r="E1404" s="52"/>
      <c r="F1404" s="53"/>
      <c r="G1404" s="53"/>
      <c r="H1404" s="55"/>
      <c r="I1404" s="50"/>
      <c r="J1404" s="136"/>
    </row>
    <row r="1405" spans="1:10" ht="15" customHeight="1" outlineLevel="2">
      <c r="A1405" s="51"/>
      <c r="B1405" s="132"/>
      <c r="C1405" s="133"/>
      <c r="D1405" s="82"/>
      <c r="E1405" s="52"/>
      <c r="F1405" s="53"/>
      <c r="G1405" s="53"/>
      <c r="H1405" s="55"/>
      <c r="I1405" s="50"/>
      <c r="J1405" s="136"/>
    </row>
    <row r="1406" spans="1:10" ht="15" customHeight="1" outlineLevel="2">
      <c r="A1406" s="51"/>
      <c r="B1406" s="132"/>
      <c r="C1406" s="133"/>
      <c r="D1406" s="82"/>
      <c r="E1406" s="52"/>
      <c r="F1406" s="53"/>
      <c r="G1406" s="53"/>
      <c r="H1406" s="55"/>
      <c r="I1406" s="50"/>
      <c r="J1406" s="136"/>
    </row>
    <row r="1407" spans="1:10" ht="15" customHeight="1" outlineLevel="1">
      <c r="A1407" s="51"/>
      <c r="B1407" s="132"/>
      <c r="C1407" s="133"/>
      <c r="D1407" s="82"/>
      <c r="E1407" s="52"/>
      <c r="F1407" s="53"/>
      <c r="G1407" s="53"/>
      <c r="H1407" s="55"/>
      <c r="I1407" s="50"/>
      <c r="J1407" s="136"/>
    </row>
    <row r="1408" spans="1:10" ht="15" customHeight="1" outlineLevel="2">
      <c r="A1408" s="51"/>
      <c r="B1408" s="132"/>
      <c r="C1408" s="133"/>
      <c r="D1408" s="82"/>
      <c r="E1408" s="52"/>
      <c r="F1408" s="53"/>
      <c r="G1408" s="53"/>
      <c r="H1408" s="55"/>
      <c r="I1408" s="50"/>
      <c r="J1408" s="136"/>
    </row>
    <row r="1409" spans="1:10" ht="15" customHeight="1" outlineLevel="2">
      <c r="A1409" s="51"/>
      <c r="B1409" s="132"/>
      <c r="C1409" s="133"/>
      <c r="D1409" s="82"/>
      <c r="E1409" s="52"/>
      <c r="F1409" s="53"/>
      <c r="G1409" s="53"/>
      <c r="H1409" s="55"/>
      <c r="I1409" s="50"/>
      <c r="J1409" s="136"/>
    </row>
    <row r="1410" spans="1:10" ht="15" customHeight="1" outlineLevel="2">
      <c r="A1410" s="51"/>
      <c r="B1410" s="132"/>
      <c r="C1410" s="133"/>
      <c r="D1410" s="82"/>
      <c r="E1410" s="52"/>
      <c r="F1410" s="53"/>
      <c r="G1410" s="53"/>
      <c r="H1410" s="55"/>
      <c r="I1410" s="50"/>
      <c r="J1410" s="136"/>
    </row>
    <row r="1411" spans="1:10" ht="15" customHeight="1" outlineLevel="2">
      <c r="A1411" s="51"/>
      <c r="B1411" s="132"/>
      <c r="C1411" s="133"/>
      <c r="D1411" s="82"/>
      <c r="E1411" s="52"/>
      <c r="F1411" s="53"/>
      <c r="G1411" s="53"/>
      <c r="H1411" s="55"/>
      <c r="I1411" s="50"/>
      <c r="J1411" s="136"/>
    </row>
    <row r="1412" spans="1:10" ht="15" customHeight="1" outlineLevel="2">
      <c r="A1412" s="51"/>
      <c r="B1412" s="132"/>
      <c r="C1412" s="133"/>
      <c r="D1412" s="82"/>
      <c r="E1412" s="52"/>
      <c r="F1412" s="53"/>
      <c r="G1412" s="53"/>
      <c r="H1412" s="55"/>
      <c r="I1412" s="50"/>
      <c r="J1412" s="136"/>
    </row>
    <row r="1413" spans="1:10" ht="15" customHeight="1" outlineLevel="2">
      <c r="A1413" s="51"/>
      <c r="B1413" s="132"/>
      <c r="C1413" s="133"/>
      <c r="D1413" s="82"/>
      <c r="E1413" s="52"/>
      <c r="F1413" s="53"/>
      <c r="G1413" s="53"/>
      <c r="H1413" s="55"/>
      <c r="I1413" s="50"/>
      <c r="J1413" s="136"/>
    </row>
    <row r="1414" spans="1:10" ht="15" customHeight="1" outlineLevel="2">
      <c r="A1414" s="51"/>
      <c r="B1414" s="132"/>
      <c r="C1414" s="133"/>
      <c r="D1414" s="82"/>
      <c r="E1414" s="52"/>
      <c r="F1414" s="53"/>
      <c r="G1414" s="53"/>
      <c r="H1414" s="55"/>
      <c r="I1414" s="50"/>
      <c r="J1414" s="136"/>
    </row>
    <row r="1415" spans="1:10" ht="15" customHeight="1" outlineLevel="2">
      <c r="A1415" s="51"/>
      <c r="B1415" s="132"/>
      <c r="C1415" s="133"/>
      <c r="D1415" s="82"/>
      <c r="E1415" s="52"/>
      <c r="F1415" s="53"/>
      <c r="G1415" s="53"/>
      <c r="H1415" s="55"/>
      <c r="I1415" s="50"/>
      <c r="J1415" s="136"/>
    </row>
    <row r="1416" spans="1:10" ht="15" customHeight="1" outlineLevel="2">
      <c r="A1416" s="51"/>
      <c r="B1416" s="132"/>
      <c r="C1416" s="133"/>
      <c r="D1416" s="82"/>
      <c r="E1416" s="52"/>
      <c r="F1416" s="53"/>
      <c r="G1416" s="53"/>
      <c r="H1416" s="55"/>
      <c r="I1416" s="50"/>
      <c r="J1416" s="136"/>
    </row>
    <row r="1417" spans="1:10" ht="15" customHeight="1" outlineLevel="2">
      <c r="A1417" s="51"/>
      <c r="B1417" s="132"/>
      <c r="C1417" s="133"/>
      <c r="D1417" s="82"/>
      <c r="E1417" s="52"/>
      <c r="F1417" s="53"/>
      <c r="G1417" s="53"/>
      <c r="H1417" s="55"/>
      <c r="I1417" s="50"/>
      <c r="J1417" s="136"/>
    </row>
    <row r="1418" spans="1:10" ht="15" customHeight="1" outlineLevel="2">
      <c r="A1418" s="51"/>
      <c r="B1418" s="132"/>
      <c r="C1418" s="133"/>
      <c r="D1418" s="82"/>
      <c r="E1418" s="52"/>
      <c r="F1418" s="53"/>
      <c r="G1418" s="53"/>
      <c r="H1418" s="55"/>
      <c r="I1418" s="50"/>
      <c r="J1418" s="136"/>
    </row>
    <row r="1419" spans="1:10" ht="15" customHeight="1" outlineLevel="2">
      <c r="A1419" s="51"/>
      <c r="B1419" s="132"/>
      <c r="C1419" s="133"/>
      <c r="D1419" s="82"/>
      <c r="E1419" s="52"/>
      <c r="F1419" s="53"/>
      <c r="G1419" s="53"/>
      <c r="H1419" s="55"/>
      <c r="I1419" s="50"/>
      <c r="J1419" s="136"/>
    </row>
    <row r="1420" spans="1:10" ht="15" customHeight="1" outlineLevel="2">
      <c r="A1420" s="51"/>
      <c r="B1420" s="132"/>
      <c r="C1420" s="133"/>
      <c r="D1420" s="82"/>
      <c r="E1420" s="52"/>
      <c r="F1420" s="53"/>
      <c r="G1420" s="53"/>
      <c r="H1420" s="55"/>
      <c r="I1420" s="50"/>
      <c r="J1420" s="136"/>
    </row>
    <row r="1421" spans="1:10" ht="15" customHeight="1" outlineLevel="2">
      <c r="A1421" s="51"/>
      <c r="B1421" s="132"/>
      <c r="C1421" s="133"/>
      <c r="D1421" s="82"/>
      <c r="E1421" s="52"/>
      <c r="F1421" s="53"/>
      <c r="G1421" s="53"/>
      <c r="H1421" s="55"/>
      <c r="I1421" s="50"/>
      <c r="J1421" s="136"/>
    </row>
    <row r="1422" spans="1:10" ht="15" customHeight="1" outlineLevel="2">
      <c r="A1422" s="51"/>
      <c r="B1422" s="132"/>
      <c r="C1422" s="133"/>
      <c r="D1422" s="82"/>
      <c r="E1422" s="52"/>
      <c r="F1422" s="53"/>
      <c r="G1422" s="53"/>
      <c r="H1422" s="55"/>
      <c r="I1422" s="50"/>
      <c r="J1422" s="136"/>
    </row>
    <row r="1423" spans="1:10" ht="15" customHeight="1" outlineLevel="2">
      <c r="A1423" s="51"/>
      <c r="B1423" s="132"/>
      <c r="C1423" s="133"/>
      <c r="D1423" s="82"/>
      <c r="E1423" s="52"/>
      <c r="F1423" s="53"/>
      <c r="G1423" s="53"/>
      <c r="H1423" s="55"/>
      <c r="I1423" s="50"/>
      <c r="J1423" s="136"/>
    </row>
    <row r="1424" spans="1:10" ht="15" customHeight="1" outlineLevel="2">
      <c r="A1424" s="51"/>
      <c r="B1424" s="132"/>
      <c r="C1424" s="133"/>
      <c r="D1424" s="82"/>
      <c r="E1424" s="52"/>
      <c r="F1424" s="53"/>
      <c r="G1424" s="53"/>
      <c r="H1424" s="55"/>
      <c r="I1424" s="50"/>
      <c r="J1424" s="136"/>
    </row>
    <row r="1425" spans="1:10" ht="15" customHeight="1" outlineLevel="2">
      <c r="A1425" s="51"/>
      <c r="B1425" s="132"/>
      <c r="C1425" s="133"/>
      <c r="D1425" s="82"/>
      <c r="E1425" s="52"/>
      <c r="F1425" s="53"/>
      <c r="G1425" s="53"/>
      <c r="H1425" s="55"/>
      <c r="I1425" s="50"/>
      <c r="J1425" s="136"/>
    </row>
    <row r="1426" spans="1:10" ht="15" customHeight="1" outlineLevel="2">
      <c r="A1426" s="51"/>
      <c r="B1426" s="132"/>
      <c r="C1426" s="133"/>
      <c r="D1426" s="82"/>
      <c r="E1426" s="52"/>
      <c r="F1426" s="53"/>
      <c r="G1426" s="53"/>
      <c r="H1426" s="55"/>
      <c r="I1426" s="50"/>
      <c r="J1426" s="136"/>
    </row>
    <row r="1427" spans="1:10" ht="15" customHeight="1" outlineLevel="2" collapsed="1">
      <c r="A1427" s="51"/>
      <c r="B1427" s="132"/>
      <c r="C1427" s="133"/>
      <c r="D1427" s="82"/>
      <c r="E1427" s="52"/>
      <c r="F1427" s="53"/>
      <c r="G1427" s="53"/>
      <c r="H1427" s="55"/>
      <c r="I1427" s="50"/>
      <c r="J1427" s="136"/>
    </row>
    <row r="1428" spans="1:10" ht="15" customHeight="1" outlineLevel="2">
      <c r="A1428" s="51"/>
      <c r="B1428" s="132"/>
      <c r="C1428" s="133"/>
      <c r="D1428" s="82"/>
      <c r="E1428" s="52"/>
      <c r="F1428" s="53"/>
      <c r="G1428" s="53"/>
      <c r="H1428" s="55"/>
      <c r="I1428" s="50"/>
      <c r="J1428" s="136"/>
    </row>
    <row r="1429" spans="1:10" ht="15" customHeight="1" outlineLevel="2">
      <c r="A1429" s="51"/>
      <c r="B1429" s="132"/>
      <c r="C1429" s="133"/>
      <c r="D1429" s="82"/>
      <c r="E1429" s="52"/>
      <c r="F1429" s="53"/>
      <c r="G1429" s="53"/>
      <c r="H1429" s="55"/>
      <c r="I1429" s="50"/>
      <c r="J1429" s="136"/>
    </row>
    <row r="1430" spans="1:10" ht="15" customHeight="1" outlineLevel="2">
      <c r="A1430" s="51"/>
      <c r="B1430" s="132"/>
      <c r="C1430" s="133"/>
      <c r="D1430" s="82"/>
      <c r="E1430" s="52"/>
      <c r="F1430" s="53"/>
      <c r="G1430" s="53"/>
      <c r="H1430" s="55"/>
      <c r="I1430" s="50"/>
      <c r="J1430" s="136"/>
    </row>
    <row r="1431" spans="1:10" ht="15" customHeight="1" outlineLevel="2">
      <c r="A1431" s="51"/>
      <c r="B1431" s="132"/>
      <c r="C1431" s="133"/>
      <c r="D1431" s="82"/>
      <c r="E1431" s="52"/>
      <c r="F1431" s="53"/>
      <c r="G1431" s="53"/>
      <c r="H1431" s="55"/>
      <c r="I1431" s="50"/>
      <c r="J1431" s="136"/>
    </row>
    <row r="1432" spans="1:10" ht="15" customHeight="1" outlineLevel="2">
      <c r="A1432" s="51"/>
      <c r="B1432" s="132"/>
      <c r="C1432" s="133"/>
      <c r="D1432" s="82"/>
      <c r="E1432" s="52"/>
      <c r="F1432" s="53"/>
      <c r="G1432" s="53"/>
      <c r="H1432" s="55"/>
      <c r="I1432" s="50"/>
      <c r="J1432" s="136"/>
    </row>
    <row r="1433" spans="1:10" ht="15" customHeight="1" outlineLevel="2">
      <c r="A1433" s="51"/>
      <c r="B1433" s="132"/>
      <c r="C1433" s="133"/>
      <c r="D1433" s="82"/>
      <c r="E1433" s="52"/>
      <c r="F1433" s="53"/>
      <c r="G1433" s="53"/>
      <c r="H1433" s="55"/>
      <c r="I1433" s="50"/>
      <c r="J1433" s="136"/>
    </row>
    <row r="1434" spans="1:10" ht="15" customHeight="1" outlineLevel="2">
      <c r="A1434" s="51"/>
      <c r="B1434" s="132"/>
      <c r="C1434" s="133"/>
      <c r="D1434" s="82"/>
      <c r="E1434" s="52"/>
      <c r="F1434" s="53"/>
      <c r="G1434" s="53"/>
      <c r="H1434" s="55"/>
      <c r="I1434" s="50"/>
      <c r="J1434" s="136"/>
    </row>
    <row r="1435" spans="1:10" ht="15" customHeight="1" outlineLevel="2">
      <c r="A1435" s="51"/>
      <c r="B1435" s="132"/>
      <c r="C1435" s="133"/>
      <c r="D1435" s="82"/>
      <c r="E1435" s="52"/>
      <c r="F1435" s="53"/>
      <c r="G1435" s="53"/>
      <c r="H1435" s="55"/>
      <c r="I1435" s="50"/>
      <c r="J1435" s="136"/>
    </row>
    <row r="1436" spans="1:10" ht="15" customHeight="1" outlineLevel="2">
      <c r="A1436" s="51"/>
      <c r="B1436" s="132"/>
      <c r="C1436" s="133"/>
      <c r="D1436" s="82"/>
      <c r="E1436" s="52"/>
      <c r="F1436" s="53"/>
      <c r="G1436" s="53"/>
      <c r="H1436" s="55"/>
      <c r="I1436" s="50"/>
      <c r="J1436" s="136"/>
    </row>
    <row r="1437" spans="1:10" ht="15" customHeight="1" outlineLevel="2">
      <c r="A1437" s="51"/>
      <c r="B1437" s="132"/>
      <c r="C1437" s="133"/>
      <c r="D1437" s="82"/>
      <c r="E1437" s="52"/>
      <c r="F1437" s="53"/>
      <c r="G1437" s="53"/>
      <c r="H1437" s="55"/>
      <c r="I1437" s="50"/>
      <c r="J1437" s="136"/>
    </row>
    <row r="1438" spans="1:10" ht="15" customHeight="1" outlineLevel="2">
      <c r="A1438" s="51"/>
      <c r="B1438" s="132"/>
      <c r="C1438" s="133"/>
      <c r="D1438" s="82"/>
      <c r="E1438" s="52"/>
      <c r="F1438" s="53"/>
      <c r="G1438" s="53"/>
      <c r="H1438" s="55"/>
      <c r="I1438" s="50"/>
      <c r="J1438" s="136"/>
    </row>
    <row r="1439" spans="1:10" ht="15" customHeight="1" outlineLevel="2">
      <c r="A1439" s="51"/>
      <c r="B1439" s="132"/>
      <c r="C1439" s="133"/>
      <c r="D1439" s="82"/>
      <c r="E1439" s="52"/>
      <c r="F1439" s="53"/>
      <c r="G1439" s="53"/>
      <c r="H1439" s="55"/>
      <c r="I1439" s="50"/>
      <c r="J1439" s="136"/>
    </row>
    <row r="1440" spans="1:10" ht="15" customHeight="1" outlineLevel="2">
      <c r="A1440" s="51"/>
      <c r="B1440" s="132"/>
      <c r="C1440" s="133"/>
      <c r="D1440" s="82"/>
      <c r="E1440" s="52"/>
      <c r="F1440" s="53"/>
      <c r="G1440" s="53"/>
      <c r="H1440" s="55"/>
      <c r="I1440" s="50"/>
      <c r="J1440" s="136"/>
    </row>
    <row r="1441" spans="1:10" ht="15" customHeight="1" outlineLevel="2">
      <c r="A1441" s="51"/>
      <c r="B1441" s="132"/>
      <c r="C1441" s="133"/>
      <c r="D1441" s="82"/>
      <c r="E1441" s="52"/>
      <c r="F1441" s="53"/>
      <c r="G1441" s="53"/>
      <c r="H1441" s="55"/>
      <c r="I1441" s="50"/>
      <c r="J1441" s="136"/>
    </row>
    <row r="1442" spans="1:10" ht="15" customHeight="1" outlineLevel="2">
      <c r="A1442" s="51"/>
      <c r="B1442" s="132"/>
      <c r="C1442" s="133"/>
      <c r="D1442" s="82"/>
      <c r="E1442" s="52"/>
      <c r="F1442" s="53"/>
      <c r="G1442" s="53"/>
      <c r="H1442" s="55"/>
      <c r="I1442" s="50"/>
      <c r="J1442" s="136"/>
    </row>
    <row r="1443" spans="1:10" ht="15" customHeight="1" outlineLevel="2">
      <c r="A1443" s="51"/>
      <c r="B1443" s="132"/>
      <c r="C1443" s="133"/>
      <c r="D1443" s="82"/>
      <c r="E1443" s="52"/>
      <c r="F1443" s="53"/>
      <c r="G1443" s="53"/>
      <c r="H1443" s="55"/>
      <c r="I1443" s="50"/>
      <c r="J1443" s="136"/>
    </row>
    <row r="1444" spans="1:10" ht="15" customHeight="1" outlineLevel="2">
      <c r="A1444" s="51"/>
      <c r="B1444" s="132"/>
      <c r="C1444" s="133"/>
      <c r="D1444" s="82"/>
      <c r="E1444" s="52"/>
      <c r="F1444" s="53"/>
      <c r="G1444" s="53"/>
      <c r="H1444" s="55"/>
      <c r="I1444" s="50"/>
      <c r="J1444" s="136"/>
    </row>
    <row r="1445" spans="1:10" ht="15" customHeight="1" outlineLevel="2">
      <c r="A1445" s="51"/>
      <c r="B1445" s="132"/>
      <c r="C1445" s="133"/>
      <c r="D1445" s="82"/>
      <c r="E1445" s="52"/>
      <c r="F1445" s="53"/>
      <c r="G1445" s="53"/>
      <c r="H1445" s="55"/>
      <c r="I1445" s="50"/>
      <c r="J1445" s="136"/>
    </row>
    <row r="1446" spans="1:10" ht="15" customHeight="1" outlineLevel="2">
      <c r="A1446" s="51"/>
      <c r="B1446" s="132"/>
      <c r="C1446" s="133"/>
      <c r="D1446" s="82"/>
      <c r="E1446" s="52"/>
      <c r="F1446" s="53"/>
      <c r="G1446" s="53"/>
      <c r="H1446" s="55"/>
      <c r="I1446" s="50"/>
      <c r="J1446" s="136"/>
    </row>
    <row r="1447" spans="1:10" ht="15" customHeight="1" outlineLevel="2" collapsed="1">
      <c r="A1447" s="51"/>
      <c r="B1447" s="132"/>
      <c r="C1447" s="133"/>
      <c r="D1447" s="82"/>
      <c r="E1447" s="52"/>
      <c r="F1447" s="53"/>
      <c r="G1447" s="53"/>
      <c r="H1447" s="55"/>
      <c r="I1447" s="50"/>
      <c r="J1447" s="136"/>
    </row>
    <row r="1448" spans="1:10" ht="15" customHeight="1" outlineLevel="2">
      <c r="A1448" s="51"/>
      <c r="B1448" s="132"/>
      <c r="C1448" s="133"/>
      <c r="D1448" s="82"/>
      <c r="E1448" s="52"/>
      <c r="F1448" s="53"/>
      <c r="G1448" s="53"/>
      <c r="H1448" s="55"/>
      <c r="I1448" s="50"/>
      <c r="J1448" s="136"/>
    </row>
    <row r="1449" spans="1:10" ht="15" customHeight="1" outlineLevel="2">
      <c r="A1449" s="51"/>
      <c r="B1449" s="132"/>
      <c r="C1449" s="133"/>
      <c r="D1449" s="82"/>
      <c r="E1449" s="52"/>
      <c r="F1449" s="53"/>
      <c r="G1449" s="53"/>
      <c r="H1449" s="55"/>
      <c r="I1449" s="50"/>
      <c r="J1449" s="136"/>
    </row>
    <row r="1450" spans="1:10" ht="15" customHeight="1" outlineLevel="2">
      <c r="A1450" s="51"/>
      <c r="B1450" s="132"/>
      <c r="C1450" s="133"/>
      <c r="D1450" s="82"/>
      <c r="E1450" s="52"/>
      <c r="F1450" s="53"/>
      <c r="G1450" s="53"/>
      <c r="H1450" s="55"/>
      <c r="I1450" s="50"/>
      <c r="J1450" s="136"/>
    </row>
    <row r="1451" spans="1:10" ht="15" customHeight="1" outlineLevel="2">
      <c r="A1451" s="51"/>
      <c r="B1451" s="132"/>
      <c r="C1451" s="133"/>
      <c r="D1451" s="82"/>
      <c r="E1451" s="52"/>
      <c r="F1451" s="53"/>
      <c r="G1451" s="53"/>
      <c r="H1451" s="55"/>
      <c r="I1451" s="50"/>
      <c r="J1451" s="136"/>
    </row>
    <row r="1452" spans="1:10" ht="15" customHeight="1" outlineLevel="2">
      <c r="A1452" s="51"/>
      <c r="B1452" s="132"/>
      <c r="C1452" s="133"/>
      <c r="D1452" s="82"/>
      <c r="E1452" s="52"/>
      <c r="F1452" s="53"/>
      <c r="G1452" s="53"/>
      <c r="H1452" s="55"/>
      <c r="I1452" s="50"/>
      <c r="J1452" s="136"/>
    </row>
    <row r="1453" spans="1:10" ht="15" customHeight="1" outlineLevel="2">
      <c r="A1453" s="51"/>
      <c r="B1453" s="132"/>
      <c r="C1453" s="133"/>
      <c r="D1453" s="82"/>
      <c r="E1453" s="52"/>
      <c r="F1453" s="53"/>
      <c r="G1453" s="53"/>
      <c r="H1453" s="55"/>
      <c r="I1453" s="50"/>
      <c r="J1453" s="136"/>
    </row>
    <row r="1454" spans="1:10" ht="15" customHeight="1" outlineLevel="2">
      <c r="A1454" s="51"/>
      <c r="B1454" s="132"/>
      <c r="C1454" s="133"/>
      <c r="D1454" s="82"/>
      <c r="E1454" s="52"/>
      <c r="F1454" s="53"/>
      <c r="G1454" s="53"/>
      <c r="H1454" s="55"/>
      <c r="I1454" s="50"/>
      <c r="J1454" s="136"/>
    </row>
    <row r="1455" spans="1:10" ht="15" customHeight="1" outlineLevel="2">
      <c r="A1455" s="51"/>
      <c r="B1455" s="132"/>
      <c r="C1455" s="133"/>
      <c r="D1455" s="82"/>
      <c r="E1455" s="52"/>
      <c r="F1455" s="53"/>
      <c r="G1455" s="53"/>
      <c r="H1455" s="55"/>
      <c r="I1455" s="50"/>
      <c r="J1455" s="136"/>
    </row>
    <row r="1456" spans="1:10" ht="15" customHeight="1" outlineLevel="2">
      <c r="A1456" s="51"/>
      <c r="B1456" s="132"/>
      <c r="C1456" s="133"/>
      <c r="D1456" s="82"/>
      <c r="E1456" s="52"/>
      <c r="F1456" s="53"/>
      <c r="G1456" s="53"/>
      <c r="H1456" s="55"/>
      <c r="I1456" s="50"/>
      <c r="J1456" s="136"/>
    </row>
    <row r="1457" spans="1:10" ht="15" customHeight="1" outlineLevel="2" collapsed="1">
      <c r="A1457" s="51"/>
      <c r="B1457" s="132"/>
      <c r="C1457" s="133"/>
      <c r="D1457" s="82"/>
      <c r="E1457" s="52"/>
      <c r="F1457" s="53"/>
      <c r="G1457" s="53"/>
      <c r="H1457" s="55"/>
      <c r="I1457" s="50"/>
      <c r="J1457" s="136"/>
    </row>
    <row r="1458" spans="1:10" ht="15" customHeight="1" outlineLevel="2">
      <c r="A1458" s="51"/>
      <c r="B1458" s="132"/>
      <c r="C1458" s="133"/>
      <c r="D1458" s="82"/>
      <c r="E1458" s="52"/>
      <c r="F1458" s="53"/>
      <c r="G1458" s="53"/>
      <c r="H1458" s="55"/>
      <c r="I1458" s="50"/>
      <c r="J1458" s="136"/>
    </row>
    <row r="1459" spans="1:10" ht="15" customHeight="1" outlineLevel="2">
      <c r="A1459" s="51"/>
      <c r="B1459" s="132"/>
      <c r="C1459" s="133"/>
      <c r="D1459" s="82"/>
      <c r="E1459" s="52"/>
      <c r="F1459" s="53"/>
      <c r="G1459" s="53"/>
      <c r="H1459" s="55"/>
      <c r="I1459" s="50"/>
      <c r="J1459" s="136"/>
    </row>
    <row r="1460" spans="1:10" ht="15" customHeight="1" outlineLevel="2">
      <c r="A1460" s="51"/>
      <c r="B1460" s="132"/>
      <c r="C1460" s="133"/>
      <c r="D1460" s="82"/>
      <c r="E1460" s="52"/>
      <c r="F1460" s="53"/>
      <c r="G1460" s="53"/>
      <c r="H1460" s="55"/>
      <c r="I1460" s="50"/>
      <c r="J1460" s="136"/>
    </row>
    <row r="1461" spans="1:10" ht="15" customHeight="1" outlineLevel="2">
      <c r="A1461" s="51"/>
      <c r="B1461" s="132"/>
      <c r="C1461" s="133"/>
      <c r="D1461" s="82"/>
      <c r="E1461" s="52"/>
      <c r="F1461" s="53"/>
      <c r="G1461" s="53"/>
      <c r="H1461" s="55"/>
      <c r="I1461" s="50"/>
      <c r="J1461" s="136"/>
    </row>
    <row r="1462" spans="1:10" ht="15" customHeight="1" outlineLevel="2">
      <c r="A1462" s="51"/>
      <c r="B1462" s="132"/>
      <c r="C1462" s="133"/>
      <c r="D1462" s="82"/>
      <c r="E1462" s="52"/>
      <c r="F1462" s="53"/>
      <c r="G1462" s="53"/>
      <c r="H1462" s="55"/>
      <c r="I1462" s="50"/>
      <c r="J1462" s="136"/>
    </row>
    <row r="1463" spans="1:10" ht="15" customHeight="1" outlineLevel="2">
      <c r="A1463" s="51"/>
      <c r="B1463" s="132"/>
      <c r="C1463" s="133"/>
      <c r="D1463" s="82"/>
      <c r="E1463" s="52"/>
      <c r="F1463" s="53"/>
      <c r="G1463" s="53"/>
      <c r="H1463" s="55"/>
      <c r="I1463" s="50"/>
      <c r="J1463" s="136"/>
    </row>
    <row r="1464" spans="1:10" ht="15" customHeight="1" outlineLevel="2">
      <c r="A1464" s="51"/>
      <c r="B1464" s="132"/>
      <c r="C1464" s="133"/>
      <c r="D1464" s="82"/>
      <c r="E1464" s="52"/>
      <c r="F1464" s="53"/>
      <c r="G1464" s="53"/>
      <c r="H1464" s="55"/>
      <c r="I1464" s="50"/>
      <c r="J1464" s="136"/>
    </row>
    <row r="1465" spans="1:10" ht="15" customHeight="1" outlineLevel="2">
      <c r="A1465" s="51"/>
      <c r="B1465" s="132"/>
      <c r="C1465" s="133"/>
      <c r="D1465" s="82"/>
      <c r="E1465" s="52"/>
      <c r="F1465" s="53"/>
      <c r="G1465" s="53"/>
      <c r="H1465" s="55"/>
      <c r="I1465" s="50"/>
      <c r="J1465" s="136"/>
    </row>
    <row r="1466" spans="1:10" ht="15" customHeight="1" outlineLevel="2">
      <c r="A1466" s="51"/>
      <c r="B1466" s="132"/>
      <c r="C1466" s="133"/>
      <c r="D1466" s="82"/>
      <c r="E1466" s="52"/>
      <c r="F1466" s="53"/>
      <c r="G1466" s="53"/>
      <c r="H1466" s="55"/>
      <c r="I1466" s="50"/>
      <c r="J1466" s="136"/>
    </row>
    <row r="1467" spans="1:10" ht="15" customHeight="1" outlineLevel="2" collapsed="1">
      <c r="A1467" s="51"/>
      <c r="B1467" s="132"/>
      <c r="C1467" s="133"/>
      <c r="D1467" s="82"/>
      <c r="E1467" s="52"/>
      <c r="F1467" s="53"/>
      <c r="G1467" s="53"/>
      <c r="H1467" s="55"/>
      <c r="I1467" s="50"/>
      <c r="J1467" s="136"/>
    </row>
    <row r="1468" spans="1:10" ht="15" customHeight="1" outlineLevel="2">
      <c r="A1468" s="51"/>
      <c r="B1468" s="132"/>
      <c r="C1468" s="133"/>
      <c r="D1468" s="82"/>
      <c r="E1468" s="52"/>
      <c r="F1468" s="53"/>
      <c r="G1468" s="53"/>
      <c r="H1468" s="55"/>
      <c r="I1468" s="50"/>
      <c r="J1468" s="136"/>
    </row>
    <row r="1469" spans="1:10" ht="15" customHeight="1" outlineLevel="2">
      <c r="A1469" s="51"/>
      <c r="B1469" s="132"/>
      <c r="C1469" s="133"/>
      <c r="D1469" s="82"/>
      <c r="E1469" s="52"/>
      <c r="F1469" s="53"/>
      <c r="G1469" s="53"/>
      <c r="H1469" s="55"/>
      <c r="I1469" s="50"/>
      <c r="J1469" s="136"/>
    </row>
    <row r="1470" spans="1:10" ht="15" customHeight="1" outlineLevel="2">
      <c r="A1470" s="51"/>
      <c r="B1470" s="132"/>
      <c r="C1470" s="133"/>
      <c r="D1470" s="82"/>
      <c r="E1470" s="52"/>
      <c r="F1470" s="53"/>
      <c r="G1470" s="53"/>
      <c r="H1470" s="55"/>
      <c r="I1470" s="50"/>
      <c r="J1470" s="136"/>
    </row>
    <row r="1471" spans="1:10" ht="15" customHeight="1" outlineLevel="2">
      <c r="A1471" s="51"/>
      <c r="B1471" s="132"/>
      <c r="C1471" s="133"/>
      <c r="D1471" s="82"/>
      <c r="E1471" s="52"/>
      <c r="F1471" s="53"/>
      <c r="G1471" s="53"/>
      <c r="H1471" s="55"/>
      <c r="I1471" s="50"/>
      <c r="J1471" s="136"/>
    </row>
    <row r="1472" spans="1:10" ht="15" customHeight="1" outlineLevel="2">
      <c r="A1472" s="51"/>
      <c r="B1472" s="132"/>
      <c r="C1472" s="133"/>
      <c r="D1472" s="82"/>
      <c r="E1472" s="52"/>
      <c r="F1472" s="53"/>
      <c r="G1472" s="53"/>
      <c r="H1472" s="55"/>
      <c r="I1472" s="50"/>
      <c r="J1472" s="136"/>
    </row>
    <row r="1473" spans="1:10" ht="15" customHeight="1" outlineLevel="2">
      <c r="A1473" s="51"/>
      <c r="B1473" s="132"/>
      <c r="C1473" s="133"/>
      <c r="D1473" s="82"/>
      <c r="E1473" s="52"/>
      <c r="F1473" s="53"/>
      <c r="G1473" s="53"/>
      <c r="H1473" s="55"/>
      <c r="I1473" s="50"/>
      <c r="J1473" s="136"/>
    </row>
    <row r="1474" spans="1:10" ht="15" customHeight="1" outlineLevel="2">
      <c r="A1474" s="51"/>
      <c r="B1474" s="132"/>
      <c r="C1474" s="133"/>
      <c r="D1474" s="82"/>
      <c r="E1474" s="52"/>
      <c r="F1474" s="53"/>
      <c r="G1474" s="53"/>
      <c r="H1474" s="55"/>
      <c r="I1474" s="50"/>
      <c r="J1474" s="136"/>
    </row>
    <row r="1475" spans="1:10" ht="15" customHeight="1" outlineLevel="2">
      <c r="A1475" s="51"/>
      <c r="B1475" s="132"/>
      <c r="C1475" s="133"/>
      <c r="D1475" s="82"/>
      <c r="E1475" s="52"/>
      <c r="F1475" s="53"/>
      <c r="G1475" s="53"/>
      <c r="H1475" s="55"/>
      <c r="I1475" s="50"/>
      <c r="J1475" s="136"/>
    </row>
    <row r="1476" spans="1:10" ht="15" customHeight="1" outlineLevel="2">
      <c r="A1476" s="51"/>
      <c r="B1476" s="132"/>
      <c r="C1476" s="133"/>
      <c r="D1476" s="82"/>
      <c r="E1476" s="52"/>
      <c r="F1476" s="53"/>
      <c r="G1476" s="53"/>
      <c r="H1476" s="55"/>
      <c r="I1476" s="50"/>
      <c r="J1476" s="136"/>
    </row>
    <row r="1477" spans="1:10" ht="15" customHeight="1" outlineLevel="2">
      <c r="A1477" s="51"/>
      <c r="B1477" s="132"/>
      <c r="C1477" s="133"/>
      <c r="D1477" s="82"/>
      <c r="E1477" s="52"/>
      <c r="F1477" s="53"/>
      <c r="G1477" s="53"/>
      <c r="H1477" s="55"/>
      <c r="I1477" s="50"/>
      <c r="J1477" s="136"/>
    </row>
    <row r="1478" spans="1:10" ht="15" customHeight="1" outlineLevel="2">
      <c r="A1478" s="51"/>
      <c r="B1478" s="132"/>
      <c r="C1478" s="133"/>
      <c r="D1478" s="82"/>
      <c r="E1478" s="52"/>
      <c r="F1478" s="53"/>
      <c r="G1478" s="53"/>
      <c r="H1478" s="55"/>
      <c r="I1478" s="50"/>
      <c r="J1478" s="136"/>
    </row>
    <row r="1479" spans="1:10" ht="15" customHeight="1" outlineLevel="2">
      <c r="A1479" s="51"/>
      <c r="B1479" s="132"/>
      <c r="C1479" s="133"/>
      <c r="D1479" s="82"/>
      <c r="E1479" s="52"/>
      <c r="F1479" s="53"/>
      <c r="G1479" s="53"/>
      <c r="H1479" s="55"/>
      <c r="I1479" s="50"/>
      <c r="J1479" s="136"/>
    </row>
    <row r="1480" spans="1:10" ht="15" customHeight="1" outlineLevel="2">
      <c r="A1480" s="51"/>
      <c r="B1480" s="132"/>
      <c r="C1480" s="133"/>
      <c r="D1480" s="82"/>
      <c r="E1480" s="52"/>
      <c r="F1480" s="53"/>
      <c r="G1480" s="53"/>
      <c r="H1480" s="55"/>
      <c r="I1480" s="50"/>
      <c r="J1480" s="136"/>
    </row>
    <row r="1481" spans="1:10" ht="15" customHeight="1" outlineLevel="2">
      <c r="A1481" s="51"/>
      <c r="B1481" s="132"/>
      <c r="C1481" s="133"/>
      <c r="D1481" s="82"/>
      <c r="E1481" s="52"/>
      <c r="F1481" s="53"/>
      <c r="G1481" s="53"/>
      <c r="H1481" s="55"/>
      <c r="I1481" s="50"/>
      <c r="J1481" s="136"/>
    </row>
    <row r="1482" spans="1:10" ht="15" customHeight="1" outlineLevel="2">
      <c r="A1482" s="51"/>
      <c r="B1482" s="132"/>
      <c r="C1482" s="133"/>
      <c r="D1482" s="82"/>
      <c r="E1482" s="52"/>
      <c r="F1482" s="53"/>
      <c r="G1482" s="53"/>
      <c r="H1482" s="55"/>
      <c r="I1482" s="50"/>
      <c r="J1482" s="136"/>
    </row>
    <row r="1483" spans="1:10" ht="15" customHeight="1" outlineLevel="2">
      <c r="A1483" s="51"/>
      <c r="B1483" s="132"/>
      <c r="C1483" s="133"/>
      <c r="D1483" s="82"/>
      <c r="E1483" s="52"/>
      <c r="F1483" s="53"/>
      <c r="G1483" s="53"/>
      <c r="H1483" s="55"/>
      <c r="I1483" s="50"/>
      <c r="J1483" s="136"/>
    </row>
    <row r="1484" spans="1:10" ht="15" customHeight="1" outlineLevel="2">
      <c r="A1484" s="51"/>
      <c r="B1484" s="132"/>
      <c r="C1484" s="133"/>
      <c r="D1484" s="82"/>
      <c r="E1484" s="52"/>
      <c r="F1484" s="53"/>
      <c r="G1484" s="53"/>
      <c r="H1484" s="55"/>
      <c r="I1484" s="50"/>
      <c r="J1484" s="136"/>
    </row>
    <row r="1485" spans="1:10" ht="15" customHeight="1" outlineLevel="2">
      <c r="A1485" s="51"/>
      <c r="B1485" s="132"/>
      <c r="C1485" s="133"/>
      <c r="D1485" s="82"/>
      <c r="E1485" s="52"/>
      <c r="F1485" s="53"/>
      <c r="G1485" s="53"/>
      <c r="H1485" s="55"/>
      <c r="I1485" s="50"/>
      <c r="J1485" s="136"/>
    </row>
    <row r="1486" spans="1:10" ht="15" customHeight="1" outlineLevel="2">
      <c r="A1486" s="51"/>
      <c r="B1486" s="132"/>
      <c r="C1486" s="133"/>
      <c r="D1486" s="82"/>
      <c r="E1486" s="52"/>
      <c r="F1486" s="53"/>
      <c r="G1486" s="53"/>
      <c r="H1486" s="55"/>
      <c r="I1486" s="50"/>
      <c r="J1486" s="136"/>
    </row>
    <row r="1487" spans="1:10" ht="15" customHeight="1" outlineLevel="2" collapsed="1">
      <c r="A1487" s="51"/>
      <c r="B1487" s="132"/>
      <c r="C1487" s="133"/>
      <c r="D1487" s="82"/>
      <c r="E1487" s="52"/>
      <c r="F1487" s="53"/>
      <c r="G1487" s="53"/>
      <c r="H1487" s="55"/>
      <c r="I1487" s="50"/>
      <c r="J1487" s="136"/>
    </row>
    <row r="1488" spans="1:10" ht="15" customHeight="1" outlineLevel="2">
      <c r="A1488" s="51"/>
      <c r="B1488" s="132"/>
      <c r="C1488" s="133"/>
      <c r="D1488" s="82"/>
      <c r="E1488" s="52"/>
      <c r="F1488" s="53"/>
      <c r="G1488" s="53"/>
      <c r="H1488" s="55"/>
      <c r="I1488" s="50"/>
      <c r="J1488" s="136"/>
    </row>
    <row r="1489" spans="1:10" ht="15" customHeight="1" outlineLevel="2">
      <c r="A1489" s="51"/>
      <c r="B1489" s="132"/>
      <c r="C1489" s="133"/>
      <c r="D1489" s="82"/>
      <c r="E1489" s="52"/>
      <c r="F1489" s="53"/>
      <c r="G1489" s="53"/>
      <c r="H1489" s="55"/>
      <c r="I1489" s="50"/>
      <c r="J1489" s="136"/>
    </row>
    <row r="1490" spans="1:10" ht="15" customHeight="1" outlineLevel="2">
      <c r="A1490" s="51"/>
      <c r="B1490" s="132"/>
      <c r="C1490" s="133"/>
      <c r="D1490" s="82"/>
      <c r="E1490" s="52"/>
      <c r="F1490" s="53"/>
      <c r="G1490" s="53"/>
      <c r="H1490" s="55"/>
      <c r="I1490" s="50"/>
      <c r="J1490" s="136"/>
    </row>
    <row r="1491" spans="1:10" ht="15" customHeight="1" outlineLevel="2">
      <c r="A1491" s="51"/>
      <c r="B1491" s="132"/>
      <c r="C1491" s="133"/>
      <c r="D1491" s="82"/>
      <c r="E1491" s="52"/>
      <c r="F1491" s="53"/>
      <c r="G1491" s="53"/>
      <c r="H1491" s="55"/>
      <c r="I1491" s="50"/>
      <c r="J1491" s="136"/>
    </row>
    <row r="1492" spans="1:10" ht="15" customHeight="1" outlineLevel="2">
      <c r="A1492" s="51"/>
      <c r="B1492" s="132"/>
      <c r="C1492" s="133"/>
      <c r="D1492" s="82"/>
      <c r="E1492" s="52"/>
      <c r="F1492" s="53"/>
      <c r="G1492" s="53"/>
      <c r="H1492" s="55"/>
      <c r="I1492" s="50"/>
      <c r="J1492" s="136"/>
    </row>
    <row r="1493" spans="1:10" ht="15" customHeight="1" outlineLevel="2">
      <c r="A1493" s="51"/>
      <c r="B1493" s="132"/>
      <c r="C1493" s="133"/>
      <c r="D1493" s="82"/>
      <c r="E1493" s="52"/>
      <c r="F1493" s="53"/>
      <c r="G1493" s="53"/>
      <c r="H1493" s="55"/>
      <c r="I1493" s="50"/>
      <c r="J1493" s="136"/>
    </row>
    <row r="1494" spans="1:10" ht="15" customHeight="1" outlineLevel="2">
      <c r="A1494" s="51"/>
      <c r="B1494" s="132"/>
      <c r="C1494" s="133"/>
      <c r="D1494" s="82"/>
      <c r="E1494" s="52"/>
      <c r="F1494" s="53"/>
      <c r="G1494" s="53"/>
      <c r="H1494" s="55"/>
      <c r="I1494" s="50"/>
      <c r="J1494" s="136"/>
    </row>
    <row r="1495" spans="1:10" ht="15" customHeight="1" outlineLevel="2">
      <c r="A1495" s="51"/>
      <c r="B1495" s="132"/>
      <c r="C1495" s="133"/>
      <c r="D1495" s="82"/>
      <c r="E1495" s="52"/>
      <c r="F1495" s="53"/>
      <c r="G1495" s="53"/>
      <c r="H1495" s="55"/>
      <c r="I1495" s="50"/>
      <c r="J1495" s="136"/>
    </row>
    <row r="1496" spans="1:10" ht="15" customHeight="1" outlineLevel="2">
      <c r="A1496" s="51"/>
      <c r="B1496" s="132"/>
      <c r="C1496" s="133"/>
      <c r="D1496" s="82"/>
      <c r="E1496" s="52"/>
      <c r="F1496" s="53"/>
      <c r="G1496" s="53"/>
      <c r="H1496" s="55"/>
      <c r="I1496" s="50"/>
      <c r="J1496" s="136"/>
    </row>
    <row r="1497" spans="1:10" ht="15" customHeight="1" outlineLevel="2">
      <c r="A1497" s="51"/>
      <c r="B1497" s="132"/>
      <c r="C1497" s="133"/>
      <c r="D1497" s="82"/>
      <c r="E1497" s="52"/>
      <c r="F1497" s="53"/>
      <c r="G1497" s="53"/>
      <c r="H1497" s="55"/>
      <c r="I1497" s="50"/>
      <c r="J1497" s="136"/>
    </row>
    <row r="1498" spans="1:10" ht="15" customHeight="1" outlineLevel="2">
      <c r="A1498" s="51"/>
      <c r="B1498" s="132"/>
      <c r="C1498" s="133"/>
      <c r="D1498" s="82"/>
      <c r="E1498" s="52"/>
      <c r="F1498" s="53"/>
      <c r="G1498" s="53"/>
      <c r="H1498" s="55"/>
      <c r="I1498" s="50"/>
      <c r="J1498" s="136"/>
    </row>
    <row r="1499" spans="1:10" ht="15" customHeight="1" outlineLevel="2">
      <c r="A1499" s="51"/>
      <c r="B1499" s="132"/>
      <c r="C1499" s="133"/>
      <c r="D1499" s="82"/>
      <c r="E1499" s="52"/>
      <c r="F1499" s="53"/>
      <c r="G1499" s="53"/>
      <c r="H1499" s="55"/>
      <c r="I1499" s="50"/>
      <c r="J1499" s="136"/>
    </row>
    <row r="1500" spans="1:10" ht="15" customHeight="1" outlineLevel="2">
      <c r="A1500" s="51"/>
      <c r="B1500" s="132"/>
      <c r="C1500" s="133"/>
      <c r="D1500" s="82"/>
      <c r="E1500" s="52"/>
      <c r="F1500" s="53"/>
      <c r="G1500" s="53"/>
      <c r="H1500" s="55"/>
      <c r="I1500" s="50"/>
      <c r="J1500" s="136"/>
    </row>
    <row r="1501" spans="1:10" ht="15" customHeight="1" outlineLevel="2">
      <c r="A1501" s="51"/>
      <c r="B1501" s="132"/>
      <c r="C1501" s="133"/>
      <c r="D1501" s="82"/>
      <c r="E1501" s="52"/>
      <c r="F1501" s="53"/>
      <c r="G1501" s="53"/>
      <c r="H1501" s="55"/>
      <c r="I1501" s="50"/>
      <c r="J1501" s="136"/>
    </row>
    <row r="1502" spans="1:10" ht="15" customHeight="1" outlineLevel="2">
      <c r="A1502" s="51"/>
      <c r="B1502" s="132"/>
      <c r="C1502" s="133"/>
      <c r="D1502" s="82"/>
      <c r="E1502" s="52"/>
      <c r="F1502" s="53"/>
      <c r="G1502" s="53"/>
      <c r="H1502" s="55"/>
      <c r="I1502" s="50"/>
      <c r="J1502" s="136"/>
    </row>
    <row r="1503" spans="1:10" ht="15" customHeight="1" outlineLevel="2">
      <c r="A1503" s="51"/>
      <c r="B1503" s="132"/>
      <c r="C1503" s="133"/>
      <c r="D1503" s="82"/>
      <c r="E1503" s="52"/>
      <c r="F1503" s="53"/>
      <c r="G1503" s="53"/>
      <c r="H1503" s="55"/>
      <c r="I1503" s="50"/>
      <c r="J1503" s="136"/>
    </row>
    <row r="1504" spans="1:10" ht="15" customHeight="1" outlineLevel="2">
      <c r="A1504" s="51"/>
      <c r="B1504" s="132"/>
      <c r="C1504" s="133"/>
      <c r="D1504" s="82"/>
      <c r="E1504" s="52"/>
      <c r="F1504" s="53"/>
      <c r="G1504" s="53"/>
      <c r="H1504" s="55"/>
      <c r="I1504" s="50"/>
      <c r="J1504" s="136"/>
    </row>
    <row r="1505" spans="1:10" ht="15" customHeight="1" outlineLevel="2">
      <c r="A1505" s="51"/>
      <c r="B1505" s="132"/>
      <c r="C1505" s="133"/>
      <c r="D1505" s="82"/>
      <c r="E1505" s="52"/>
      <c r="F1505" s="53"/>
      <c r="G1505" s="53"/>
      <c r="H1505" s="55"/>
      <c r="I1505" s="50"/>
      <c r="J1505" s="136"/>
    </row>
    <row r="1506" spans="1:10" ht="15" customHeight="1" outlineLevel="1">
      <c r="A1506" s="51"/>
      <c r="B1506" s="132"/>
      <c r="C1506" s="133"/>
      <c r="D1506" s="82"/>
      <c r="E1506" s="52"/>
      <c r="F1506" s="53"/>
      <c r="G1506" s="53"/>
      <c r="H1506" s="55"/>
      <c r="I1506" s="50"/>
      <c r="J1506" s="136"/>
    </row>
    <row r="1507" spans="1:10" ht="15" customHeight="1" outlineLevel="2" collapsed="1">
      <c r="A1507" s="51"/>
      <c r="B1507" s="132"/>
      <c r="C1507" s="133"/>
      <c r="D1507" s="82"/>
      <c r="E1507" s="52"/>
      <c r="F1507" s="53"/>
      <c r="G1507" s="53"/>
      <c r="H1507" s="55"/>
      <c r="I1507" s="50"/>
      <c r="J1507" s="136"/>
    </row>
    <row r="1508" spans="1:10" ht="15" customHeight="1" outlineLevel="2">
      <c r="A1508" s="51"/>
      <c r="B1508" s="132"/>
      <c r="C1508" s="133"/>
      <c r="D1508" s="82"/>
      <c r="E1508" s="52"/>
      <c r="F1508" s="53"/>
      <c r="G1508" s="53"/>
      <c r="H1508" s="55"/>
      <c r="I1508" s="50"/>
      <c r="J1508" s="136"/>
    </row>
    <row r="1509" spans="1:10" ht="15" customHeight="1" outlineLevel="2">
      <c r="A1509" s="51"/>
      <c r="B1509" s="132"/>
      <c r="C1509" s="133"/>
      <c r="D1509" s="82"/>
      <c r="E1509" s="52"/>
      <c r="F1509" s="53"/>
      <c r="G1509" s="53"/>
      <c r="H1509" s="55"/>
      <c r="I1509" s="50"/>
      <c r="J1509" s="136"/>
    </row>
    <row r="1510" spans="1:10" ht="15" customHeight="1" outlineLevel="2">
      <c r="A1510" s="51"/>
      <c r="B1510" s="132"/>
      <c r="C1510" s="133"/>
      <c r="D1510" s="82"/>
      <c r="E1510" s="52"/>
      <c r="F1510" s="53"/>
      <c r="G1510" s="53"/>
      <c r="H1510" s="55"/>
      <c r="I1510" s="50"/>
      <c r="J1510" s="136"/>
    </row>
    <row r="1511" spans="1:10" ht="15" customHeight="1" outlineLevel="2">
      <c r="A1511" s="51"/>
      <c r="B1511" s="132"/>
      <c r="C1511" s="133"/>
      <c r="D1511" s="82"/>
      <c r="E1511" s="52"/>
      <c r="F1511" s="53"/>
      <c r="G1511" s="53"/>
      <c r="H1511" s="55"/>
      <c r="I1511" s="50"/>
      <c r="J1511" s="136"/>
    </row>
    <row r="1512" spans="1:10" ht="15" customHeight="1" outlineLevel="2">
      <c r="A1512" s="51"/>
      <c r="B1512" s="132"/>
      <c r="C1512" s="133"/>
      <c r="D1512" s="82"/>
      <c r="E1512" s="52"/>
      <c r="F1512" s="53"/>
      <c r="G1512" s="53"/>
      <c r="H1512" s="55"/>
      <c r="I1512" s="50"/>
      <c r="J1512" s="136"/>
    </row>
    <row r="1513" spans="1:10" ht="15" customHeight="1" outlineLevel="2">
      <c r="A1513" s="51"/>
      <c r="B1513" s="132"/>
      <c r="C1513" s="133"/>
      <c r="D1513" s="82"/>
      <c r="E1513" s="52"/>
      <c r="F1513" s="53"/>
      <c r="G1513" s="53"/>
      <c r="H1513" s="55"/>
      <c r="I1513" s="50"/>
      <c r="J1513" s="136"/>
    </row>
    <row r="1514" spans="1:10" ht="15" customHeight="1" outlineLevel="2">
      <c r="A1514" s="51"/>
      <c r="B1514" s="132"/>
      <c r="C1514" s="133"/>
      <c r="D1514" s="82"/>
      <c r="E1514" s="52"/>
      <c r="F1514" s="53"/>
      <c r="G1514" s="53"/>
      <c r="H1514" s="55"/>
      <c r="I1514" s="50"/>
      <c r="J1514" s="136"/>
    </row>
    <row r="1515" spans="1:10" ht="15" customHeight="1" outlineLevel="2">
      <c r="A1515" s="51"/>
      <c r="B1515" s="132"/>
      <c r="C1515" s="133"/>
      <c r="D1515" s="82"/>
      <c r="E1515" s="52"/>
      <c r="F1515" s="53"/>
      <c r="G1515" s="53"/>
      <c r="H1515" s="55"/>
      <c r="I1515" s="50"/>
      <c r="J1515" s="136"/>
    </row>
    <row r="1516" spans="1:10" ht="15" customHeight="1" outlineLevel="2">
      <c r="A1516" s="51"/>
      <c r="B1516" s="132"/>
      <c r="C1516" s="133"/>
      <c r="D1516" s="82"/>
      <c r="E1516" s="52"/>
      <c r="F1516" s="53"/>
      <c r="G1516" s="53"/>
      <c r="H1516" s="55"/>
      <c r="I1516" s="50"/>
      <c r="J1516" s="136"/>
    </row>
    <row r="1517" spans="1:10" ht="15" customHeight="1" outlineLevel="2">
      <c r="A1517" s="51"/>
      <c r="B1517" s="132"/>
      <c r="C1517" s="133"/>
      <c r="D1517" s="82"/>
      <c r="E1517" s="52"/>
      <c r="F1517" s="53"/>
      <c r="G1517" s="53"/>
      <c r="H1517" s="55"/>
      <c r="I1517" s="50"/>
      <c r="J1517" s="136"/>
    </row>
    <row r="1518" spans="1:10" ht="15" customHeight="1" outlineLevel="2">
      <c r="A1518" s="51"/>
      <c r="B1518" s="132"/>
      <c r="C1518" s="133"/>
      <c r="D1518" s="82"/>
      <c r="E1518" s="52"/>
      <c r="F1518" s="53"/>
      <c r="G1518" s="53"/>
      <c r="H1518" s="55"/>
      <c r="I1518" s="50"/>
      <c r="J1518" s="136"/>
    </row>
    <row r="1519" spans="1:10" ht="15" customHeight="1" outlineLevel="2">
      <c r="A1519" s="51"/>
      <c r="B1519" s="132"/>
      <c r="C1519" s="133"/>
      <c r="D1519" s="82"/>
      <c r="E1519" s="52"/>
      <c r="F1519" s="53"/>
      <c r="G1519" s="53"/>
      <c r="H1519" s="55"/>
      <c r="I1519" s="50"/>
      <c r="J1519" s="136"/>
    </row>
    <row r="1520" spans="1:10" ht="15" customHeight="1" outlineLevel="2">
      <c r="A1520" s="51"/>
      <c r="B1520" s="132"/>
      <c r="C1520" s="133"/>
      <c r="D1520" s="82"/>
      <c r="E1520" s="52"/>
      <c r="F1520" s="53"/>
      <c r="G1520" s="53"/>
      <c r="H1520" s="55"/>
      <c r="I1520" s="50"/>
      <c r="J1520" s="136"/>
    </row>
    <row r="1521" spans="1:10" ht="15" customHeight="1" outlineLevel="2">
      <c r="A1521" s="51"/>
      <c r="B1521" s="132"/>
      <c r="C1521" s="133"/>
      <c r="D1521" s="82"/>
      <c r="E1521" s="52"/>
      <c r="F1521" s="53"/>
      <c r="G1521" s="53"/>
      <c r="H1521" s="55"/>
      <c r="I1521" s="50"/>
      <c r="J1521" s="136"/>
    </row>
    <row r="1522" spans="1:10" ht="15" customHeight="1" outlineLevel="2">
      <c r="A1522" s="51"/>
      <c r="B1522" s="132"/>
      <c r="C1522" s="133"/>
      <c r="D1522" s="82"/>
      <c r="E1522" s="52"/>
      <c r="F1522" s="53"/>
      <c r="G1522" s="53"/>
      <c r="H1522" s="55"/>
      <c r="I1522" s="50"/>
      <c r="J1522" s="136"/>
    </row>
    <row r="1523" spans="1:10" ht="15" customHeight="1" outlineLevel="2">
      <c r="A1523" s="51"/>
      <c r="B1523" s="132"/>
      <c r="C1523" s="133"/>
      <c r="D1523" s="82"/>
      <c r="E1523" s="52"/>
      <c r="F1523" s="53"/>
      <c r="G1523" s="53"/>
      <c r="H1523" s="55"/>
      <c r="I1523" s="50"/>
      <c r="J1523" s="136"/>
    </row>
    <row r="1524" spans="1:10" ht="15" customHeight="1" outlineLevel="2">
      <c r="A1524" s="51"/>
      <c r="B1524" s="132"/>
      <c r="C1524" s="133"/>
      <c r="D1524" s="82"/>
      <c r="E1524" s="52"/>
      <c r="F1524" s="53"/>
      <c r="G1524" s="53"/>
      <c r="H1524" s="55"/>
      <c r="I1524" s="50"/>
      <c r="J1524" s="136"/>
    </row>
    <row r="1525" spans="1:10" ht="15" customHeight="1" outlineLevel="2">
      <c r="A1525" s="51"/>
      <c r="B1525" s="132"/>
      <c r="C1525" s="133"/>
      <c r="D1525" s="82"/>
      <c r="E1525" s="52"/>
      <c r="F1525" s="53"/>
      <c r="G1525" s="53"/>
      <c r="H1525" s="55"/>
      <c r="I1525" s="50"/>
      <c r="J1525" s="136"/>
    </row>
    <row r="1526" spans="1:10" ht="15" customHeight="1" outlineLevel="2">
      <c r="A1526" s="51"/>
      <c r="B1526" s="132"/>
      <c r="C1526" s="133"/>
      <c r="D1526" s="82"/>
      <c r="E1526" s="52"/>
      <c r="F1526" s="53"/>
      <c r="G1526" s="53"/>
      <c r="H1526" s="55"/>
      <c r="I1526" s="50"/>
      <c r="J1526" s="136"/>
    </row>
    <row r="1527" spans="1:10" ht="15" customHeight="1" outlineLevel="2" collapsed="1">
      <c r="A1527" s="51"/>
      <c r="B1527" s="132"/>
      <c r="C1527" s="133"/>
      <c r="D1527" s="82"/>
      <c r="E1527" s="52"/>
      <c r="F1527" s="53"/>
      <c r="G1527" s="53"/>
      <c r="H1527" s="55"/>
      <c r="I1527" s="50"/>
      <c r="J1527" s="136"/>
    </row>
    <row r="1528" spans="1:10" ht="15" customHeight="1" outlineLevel="2">
      <c r="A1528" s="51"/>
      <c r="B1528" s="132"/>
      <c r="C1528" s="133"/>
      <c r="D1528" s="82"/>
      <c r="E1528" s="52"/>
      <c r="F1528" s="53"/>
      <c r="G1528" s="53"/>
      <c r="H1528" s="55"/>
      <c r="I1528" s="50"/>
      <c r="J1528" s="136"/>
    </row>
    <row r="1529" spans="1:10" ht="15" customHeight="1" outlineLevel="2">
      <c r="A1529" s="51"/>
      <c r="B1529" s="132"/>
      <c r="C1529" s="133"/>
      <c r="D1529" s="82"/>
      <c r="E1529" s="52"/>
      <c r="F1529" s="53"/>
      <c r="G1529" s="53"/>
      <c r="H1529" s="55"/>
      <c r="I1529" s="50"/>
      <c r="J1529" s="136"/>
    </row>
    <row r="1530" spans="1:10" ht="15" customHeight="1" outlineLevel="2">
      <c r="A1530" s="51"/>
      <c r="B1530" s="132"/>
      <c r="C1530" s="133"/>
      <c r="D1530" s="82"/>
      <c r="E1530" s="52"/>
      <c r="F1530" s="53"/>
      <c r="G1530" s="53"/>
      <c r="H1530" s="55"/>
      <c r="I1530" s="50"/>
      <c r="J1530" s="136"/>
    </row>
    <row r="1531" spans="1:10" ht="15" customHeight="1" outlineLevel="2">
      <c r="A1531" s="51"/>
      <c r="B1531" s="132"/>
      <c r="C1531" s="133"/>
      <c r="D1531" s="82"/>
      <c r="E1531" s="52"/>
      <c r="F1531" s="53"/>
      <c r="G1531" s="53"/>
      <c r="H1531" s="55"/>
      <c r="I1531" s="50"/>
      <c r="J1531" s="136"/>
    </row>
    <row r="1532" spans="1:10" ht="15" customHeight="1" outlineLevel="2">
      <c r="A1532" s="51"/>
      <c r="B1532" s="132"/>
      <c r="C1532" s="133"/>
      <c r="D1532" s="82"/>
      <c r="E1532" s="52"/>
      <c r="F1532" s="53"/>
      <c r="G1532" s="53"/>
      <c r="H1532" s="55"/>
      <c r="I1532" s="50"/>
      <c r="J1532" s="136"/>
    </row>
    <row r="1533" spans="1:10" ht="15" customHeight="1" outlineLevel="2">
      <c r="A1533" s="51"/>
      <c r="B1533" s="132"/>
      <c r="C1533" s="133"/>
      <c r="D1533" s="82"/>
      <c r="E1533" s="52"/>
      <c r="F1533" s="53"/>
      <c r="G1533" s="53"/>
      <c r="H1533" s="55"/>
      <c r="I1533" s="50"/>
      <c r="J1533" s="136"/>
    </row>
    <row r="1534" spans="1:10" ht="15" customHeight="1" outlineLevel="2">
      <c r="A1534" s="51"/>
      <c r="B1534" s="132"/>
      <c r="C1534" s="133"/>
      <c r="D1534" s="82"/>
      <c r="E1534" s="52"/>
      <c r="F1534" s="53"/>
      <c r="G1534" s="53"/>
      <c r="H1534" s="55"/>
      <c r="I1534" s="50"/>
      <c r="J1534" s="136"/>
    </row>
    <row r="1535" spans="1:10" ht="15" customHeight="1" outlineLevel="2">
      <c r="A1535" s="51"/>
      <c r="B1535" s="132"/>
      <c r="C1535" s="133"/>
      <c r="D1535" s="82"/>
      <c r="E1535" s="52"/>
      <c r="F1535" s="53"/>
      <c r="G1535" s="53"/>
      <c r="H1535" s="55"/>
      <c r="I1535" s="50"/>
      <c r="J1535" s="136"/>
    </row>
    <row r="1536" spans="1:10" ht="15" customHeight="1" outlineLevel="2">
      <c r="A1536" s="51"/>
      <c r="B1536" s="132"/>
      <c r="C1536" s="133"/>
      <c r="D1536" s="82"/>
      <c r="E1536" s="52"/>
      <c r="F1536" s="53"/>
      <c r="G1536" s="53"/>
      <c r="H1536" s="55"/>
      <c r="I1536" s="50"/>
      <c r="J1536" s="136"/>
    </row>
    <row r="1537" spans="1:10" ht="15" customHeight="1" outlineLevel="2">
      <c r="A1537" s="51"/>
      <c r="B1537" s="132"/>
      <c r="C1537" s="133"/>
      <c r="D1537" s="82"/>
      <c r="E1537" s="52"/>
      <c r="F1537" s="53"/>
      <c r="G1537" s="53"/>
      <c r="H1537" s="55"/>
      <c r="I1537" s="50"/>
      <c r="J1537" s="136"/>
    </row>
    <row r="1538" spans="1:10" ht="15" customHeight="1" outlineLevel="2">
      <c r="A1538" s="51"/>
      <c r="B1538" s="132"/>
      <c r="C1538" s="133"/>
      <c r="D1538" s="82"/>
      <c r="E1538" s="52"/>
      <c r="F1538" s="53"/>
      <c r="G1538" s="53"/>
      <c r="H1538" s="55"/>
      <c r="I1538" s="50"/>
      <c r="J1538" s="136"/>
    </row>
    <row r="1539" spans="1:10" ht="15" customHeight="1" outlineLevel="2">
      <c r="A1539" s="51"/>
      <c r="B1539" s="132"/>
      <c r="C1539" s="133"/>
      <c r="D1539" s="82"/>
      <c r="E1539" s="52"/>
      <c r="F1539" s="53"/>
      <c r="G1539" s="53"/>
      <c r="H1539" s="55"/>
      <c r="I1539" s="50"/>
      <c r="J1539" s="136"/>
    </row>
    <row r="1540" spans="1:10" ht="15" customHeight="1" outlineLevel="2">
      <c r="A1540" s="51"/>
      <c r="B1540" s="132"/>
      <c r="C1540" s="133"/>
      <c r="D1540" s="82"/>
      <c r="E1540" s="52"/>
      <c r="F1540" s="53"/>
      <c r="G1540" s="53"/>
      <c r="H1540" s="55"/>
      <c r="I1540" s="50"/>
      <c r="J1540" s="136"/>
    </row>
    <row r="1541" spans="1:10" ht="15" customHeight="1" outlineLevel="2">
      <c r="A1541" s="51"/>
      <c r="B1541" s="132"/>
      <c r="C1541" s="133"/>
      <c r="D1541" s="82"/>
      <c r="E1541" s="52"/>
      <c r="F1541" s="53"/>
      <c r="G1541" s="53"/>
      <c r="H1541" s="55"/>
      <c r="I1541" s="50"/>
      <c r="J1541" s="136"/>
    </row>
    <row r="1542" spans="1:10" ht="15" customHeight="1" outlineLevel="2">
      <c r="A1542" s="51"/>
      <c r="B1542" s="132"/>
      <c r="C1542" s="133"/>
      <c r="D1542" s="82"/>
      <c r="E1542" s="52"/>
      <c r="F1542" s="53"/>
      <c r="G1542" s="53"/>
      <c r="H1542" s="55"/>
      <c r="I1542" s="50"/>
      <c r="J1542" s="136"/>
    </row>
    <row r="1543" spans="1:10" ht="15" customHeight="1" outlineLevel="2">
      <c r="A1543" s="51"/>
      <c r="B1543" s="132"/>
      <c r="C1543" s="133"/>
      <c r="D1543" s="82"/>
      <c r="E1543" s="52"/>
      <c r="F1543" s="53"/>
      <c r="G1543" s="53"/>
      <c r="H1543" s="55"/>
      <c r="I1543" s="50"/>
      <c r="J1543" s="136"/>
    </row>
    <row r="1544" spans="1:10" ht="15" customHeight="1" outlineLevel="2">
      <c r="A1544" s="51"/>
      <c r="B1544" s="132"/>
      <c r="C1544" s="133"/>
      <c r="D1544" s="82"/>
      <c r="E1544" s="52"/>
      <c r="F1544" s="53"/>
      <c r="G1544" s="53"/>
      <c r="H1544" s="55"/>
      <c r="I1544" s="50"/>
      <c r="J1544" s="136"/>
    </row>
    <row r="1545" spans="1:10" ht="15" customHeight="1" outlineLevel="2">
      <c r="A1545" s="51"/>
      <c r="B1545" s="132"/>
      <c r="C1545" s="133"/>
      <c r="D1545" s="82"/>
      <c r="E1545" s="52"/>
      <c r="F1545" s="53"/>
      <c r="G1545" s="53"/>
      <c r="H1545" s="55"/>
      <c r="I1545" s="50"/>
      <c r="J1545" s="136"/>
    </row>
    <row r="1546" spans="1:10" ht="15" customHeight="1" outlineLevel="2">
      <c r="A1546" s="51"/>
      <c r="B1546" s="132"/>
      <c r="C1546" s="133"/>
      <c r="D1546" s="82"/>
      <c r="E1546" s="52"/>
      <c r="F1546" s="53"/>
      <c r="G1546" s="53"/>
      <c r="H1546" s="55"/>
      <c r="I1546" s="50"/>
      <c r="J1546" s="136"/>
    </row>
    <row r="1547" spans="1:10" ht="15" customHeight="1" outlineLevel="2">
      <c r="A1547" s="51"/>
      <c r="B1547" s="132"/>
      <c r="C1547" s="133"/>
      <c r="D1547" s="82"/>
      <c r="E1547" s="52"/>
      <c r="F1547" s="53"/>
      <c r="G1547" s="53"/>
      <c r="H1547" s="55"/>
      <c r="I1547" s="50"/>
      <c r="J1547" s="136"/>
    </row>
    <row r="1548" spans="1:10" ht="15" customHeight="1" outlineLevel="2">
      <c r="A1548" s="51"/>
      <c r="B1548" s="132"/>
      <c r="C1548" s="133"/>
      <c r="D1548" s="82"/>
      <c r="E1548" s="52"/>
      <c r="F1548" s="53"/>
      <c r="G1548" s="53"/>
      <c r="H1548" s="55"/>
      <c r="I1548" s="50"/>
      <c r="J1548" s="136"/>
    </row>
    <row r="1549" spans="1:10" ht="15" customHeight="1" outlineLevel="2" collapsed="1">
      <c r="A1549" s="51"/>
      <c r="B1549" s="132"/>
      <c r="C1549" s="133"/>
      <c r="D1549" s="82"/>
      <c r="E1549" s="52"/>
      <c r="F1549" s="53"/>
      <c r="G1549" s="53"/>
      <c r="H1549" s="55"/>
      <c r="I1549" s="50"/>
      <c r="J1549" s="136"/>
    </row>
    <row r="1550" spans="1:10" ht="15" customHeight="1" outlineLevel="2">
      <c r="A1550" s="51"/>
      <c r="B1550" s="132"/>
      <c r="C1550" s="133"/>
      <c r="D1550" s="82"/>
      <c r="E1550" s="52"/>
      <c r="F1550" s="53"/>
      <c r="G1550" s="53"/>
      <c r="H1550" s="55"/>
      <c r="I1550" s="50"/>
      <c r="J1550" s="136"/>
    </row>
    <row r="1551" spans="1:10" ht="15" customHeight="1" outlineLevel="2">
      <c r="A1551" s="51"/>
      <c r="B1551" s="132"/>
      <c r="C1551" s="133"/>
      <c r="D1551" s="82"/>
      <c r="E1551" s="52"/>
      <c r="F1551" s="53"/>
      <c r="G1551" s="53"/>
      <c r="H1551" s="55"/>
      <c r="I1551" s="50"/>
      <c r="J1551" s="136"/>
    </row>
    <row r="1552" spans="1:10" ht="15" customHeight="1" outlineLevel="2">
      <c r="A1552" s="51"/>
      <c r="B1552" s="132"/>
      <c r="C1552" s="133"/>
      <c r="D1552" s="82"/>
      <c r="E1552" s="52"/>
      <c r="F1552" s="53"/>
      <c r="G1552" s="53"/>
      <c r="H1552" s="55"/>
      <c r="I1552" s="50"/>
      <c r="J1552" s="136"/>
    </row>
    <row r="1553" spans="1:10" ht="15" customHeight="1" outlineLevel="2">
      <c r="A1553" s="51"/>
      <c r="B1553" s="132"/>
      <c r="C1553" s="133"/>
      <c r="D1553" s="82"/>
      <c r="E1553" s="52"/>
      <c r="F1553" s="53"/>
      <c r="G1553" s="53"/>
      <c r="H1553" s="55"/>
      <c r="I1553" s="50"/>
      <c r="J1553" s="136"/>
    </row>
    <row r="1554" spans="1:10" ht="15" customHeight="1" outlineLevel="2">
      <c r="A1554" s="51"/>
      <c r="B1554" s="132"/>
      <c r="C1554" s="133"/>
      <c r="D1554" s="82"/>
      <c r="E1554" s="52"/>
      <c r="F1554" s="53"/>
      <c r="G1554" s="53"/>
      <c r="H1554" s="55"/>
      <c r="I1554" s="50"/>
      <c r="J1554" s="136"/>
    </row>
    <row r="1555" spans="1:10" ht="15" customHeight="1" outlineLevel="2">
      <c r="A1555" s="51"/>
      <c r="B1555" s="132"/>
      <c r="C1555" s="133"/>
      <c r="D1555" s="82"/>
      <c r="E1555" s="52"/>
      <c r="F1555" s="53"/>
      <c r="G1555" s="53"/>
      <c r="H1555" s="55"/>
      <c r="I1555" s="50"/>
      <c r="J1555" s="136"/>
    </row>
    <row r="1556" spans="1:10" ht="15" customHeight="1" outlineLevel="2">
      <c r="A1556" s="51"/>
      <c r="B1556" s="132"/>
      <c r="C1556" s="133"/>
      <c r="D1556" s="82"/>
      <c r="E1556" s="52"/>
      <c r="F1556" s="53"/>
      <c r="G1556" s="53"/>
      <c r="H1556" s="55"/>
      <c r="I1556" s="50"/>
      <c r="J1556" s="136"/>
    </row>
    <row r="1557" spans="1:10" ht="15" customHeight="1" outlineLevel="2">
      <c r="A1557" s="51"/>
      <c r="B1557" s="132"/>
      <c r="C1557" s="133"/>
      <c r="D1557" s="82"/>
      <c r="E1557" s="52"/>
      <c r="F1557" s="53"/>
      <c r="G1557" s="53"/>
      <c r="H1557" s="55"/>
      <c r="I1557" s="50"/>
      <c r="J1557" s="136"/>
    </row>
    <row r="1558" spans="1:10" ht="15" customHeight="1" outlineLevel="2">
      <c r="A1558" s="51"/>
      <c r="B1558" s="132"/>
      <c r="C1558" s="133"/>
      <c r="D1558" s="82"/>
      <c r="E1558" s="52"/>
      <c r="F1558" s="53"/>
      <c r="G1558" s="53"/>
      <c r="H1558" s="55"/>
      <c r="I1558" s="50"/>
      <c r="J1558" s="136"/>
    </row>
    <row r="1559" spans="1:10" ht="15" customHeight="1" outlineLevel="2">
      <c r="A1559" s="51"/>
      <c r="B1559" s="132"/>
      <c r="C1559" s="133"/>
      <c r="D1559" s="82"/>
      <c r="E1559" s="52"/>
      <c r="F1559" s="53"/>
      <c r="G1559" s="53"/>
      <c r="H1559" s="55"/>
      <c r="I1559" s="50"/>
      <c r="J1559" s="136"/>
    </row>
    <row r="1560" spans="1:10" ht="15" customHeight="1" outlineLevel="2">
      <c r="A1560" s="51"/>
      <c r="B1560" s="132"/>
      <c r="C1560" s="133"/>
      <c r="D1560" s="82"/>
      <c r="E1560" s="52"/>
      <c r="F1560" s="53"/>
      <c r="G1560" s="53"/>
      <c r="H1560" s="55"/>
      <c r="I1560" s="50"/>
      <c r="J1560" s="136"/>
    </row>
    <row r="1561" spans="1:10" ht="15" customHeight="1" outlineLevel="2">
      <c r="A1561" s="51"/>
      <c r="B1561" s="132"/>
      <c r="C1561" s="133"/>
      <c r="D1561" s="82"/>
      <c r="E1561" s="52"/>
      <c r="F1561" s="53"/>
      <c r="G1561" s="53"/>
      <c r="H1561" s="55"/>
      <c r="I1561" s="50"/>
      <c r="J1561" s="136"/>
    </row>
    <row r="1562" spans="1:10" ht="15" customHeight="1" outlineLevel="2">
      <c r="A1562" s="51"/>
      <c r="B1562" s="132"/>
      <c r="C1562" s="133"/>
      <c r="D1562" s="82"/>
      <c r="E1562" s="52"/>
      <c r="F1562" s="53"/>
      <c r="G1562" s="53"/>
      <c r="H1562" s="55"/>
      <c r="I1562" s="50"/>
      <c r="J1562" s="136"/>
    </row>
    <row r="1563" spans="1:10" ht="15" customHeight="1" outlineLevel="2">
      <c r="A1563" s="51"/>
      <c r="B1563" s="132"/>
      <c r="C1563" s="133"/>
      <c r="D1563" s="82"/>
      <c r="E1563" s="52"/>
      <c r="F1563" s="53"/>
      <c r="G1563" s="53"/>
      <c r="H1563" s="55"/>
      <c r="I1563" s="50"/>
      <c r="J1563" s="136"/>
    </row>
    <row r="1564" spans="1:10" ht="15" customHeight="1" outlineLevel="2">
      <c r="A1564" s="51"/>
      <c r="B1564" s="132"/>
      <c r="C1564" s="133"/>
      <c r="D1564" s="82"/>
      <c r="E1564" s="52"/>
      <c r="F1564" s="53"/>
      <c r="G1564" s="53"/>
      <c r="H1564" s="55"/>
      <c r="I1564" s="50"/>
      <c r="J1564" s="136"/>
    </row>
    <row r="1565" spans="1:10" ht="15" customHeight="1" outlineLevel="2">
      <c r="A1565" s="51"/>
      <c r="B1565" s="132"/>
      <c r="C1565" s="133"/>
      <c r="D1565" s="82"/>
      <c r="E1565" s="52"/>
      <c r="F1565" s="53"/>
      <c r="G1565" s="53"/>
      <c r="H1565" s="55"/>
      <c r="I1565" s="50"/>
      <c r="J1565" s="136"/>
    </row>
    <row r="1566" spans="1:10" ht="15" customHeight="1" outlineLevel="2">
      <c r="A1566" s="51"/>
      <c r="B1566" s="132"/>
      <c r="C1566" s="133"/>
      <c r="D1566" s="82"/>
      <c r="E1566" s="52"/>
      <c r="F1566" s="53"/>
      <c r="G1566" s="53"/>
      <c r="H1566" s="55"/>
      <c r="I1566" s="50"/>
      <c r="J1566" s="136"/>
    </row>
    <row r="1567" spans="1:10" ht="15" customHeight="1" outlineLevel="2" collapsed="1">
      <c r="A1567" s="51"/>
      <c r="B1567" s="132"/>
      <c r="C1567" s="133"/>
      <c r="D1567" s="82"/>
      <c r="E1567" s="52"/>
      <c r="F1567" s="53"/>
      <c r="G1567" s="53"/>
      <c r="H1567" s="55"/>
      <c r="I1567" s="50"/>
      <c r="J1567" s="136"/>
    </row>
    <row r="1568" spans="1:10" ht="15" customHeight="1" outlineLevel="2">
      <c r="A1568" s="51"/>
      <c r="B1568" s="132"/>
      <c r="C1568" s="133"/>
      <c r="D1568" s="82"/>
      <c r="E1568" s="52"/>
      <c r="F1568" s="53"/>
      <c r="G1568" s="53"/>
      <c r="H1568" s="55"/>
      <c r="I1568" s="50"/>
      <c r="J1568" s="136"/>
    </row>
    <row r="1569" spans="1:10" ht="15" customHeight="1" outlineLevel="2">
      <c r="A1569" s="51"/>
      <c r="B1569" s="132"/>
      <c r="C1569" s="133"/>
      <c r="D1569" s="82"/>
      <c r="E1569" s="52"/>
      <c r="F1569" s="53"/>
      <c r="G1569" s="53"/>
      <c r="H1569" s="55"/>
      <c r="I1569" s="50"/>
      <c r="J1569" s="136"/>
    </row>
    <row r="1570" spans="1:10" ht="15" customHeight="1" outlineLevel="2">
      <c r="A1570" s="51"/>
      <c r="B1570" s="132"/>
      <c r="C1570" s="133"/>
      <c r="D1570" s="82"/>
      <c r="E1570" s="52"/>
      <c r="F1570" s="53"/>
      <c r="G1570" s="53"/>
      <c r="H1570" s="55"/>
      <c r="I1570" s="50"/>
      <c r="J1570" s="136"/>
    </row>
    <row r="1571" spans="1:10" ht="15" customHeight="1" outlineLevel="2">
      <c r="A1571" s="51"/>
      <c r="B1571" s="132"/>
      <c r="C1571" s="133"/>
      <c r="D1571" s="82"/>
      <c r="E1571" s="52"/>
      <c r="F1571" s="53"/>
      <c r="G1571" s="53"/>
      <c r="H1571" s="55"/>
      <c r="I1571" s="50"/>
      <c r="J1571" s="136"/>
    </row>
    <row r="1572" spans="1:10" ht="15" customHeight="1" outlineLevel="2">
      <c r="A1572" s="51"/>
      <c r="B1572" s="132"/>
      <c r="C1572" s="133"/>
      <c r="D1572" s="82"/>
      <c r="E1572" s="52"/>
      <c r="F1572" s="53"/>
      <c r="G1572" s="53"/>
      <c r="H1572" s="55"/>
      <c r="I1572" s="50"/>
      <c r="J1572" s="136"/>
    </row>
    <row r="1573" spans="1:10" ht="15" customHeight="1" outlineLevel="2">
      <c r="A1573" s="51"/>
      <c r="B1573" s="132"/>
      <c r="C1573" s="133"/>
      <c r="D1573" s="82"/>
      <c r="E1573" s="52"/>
      <c r="F1573" s="53"/>
      <c r="G1573" s="53"/>
      <c r="H1573" s="55"/>
      <c r="I1573" s="50"/>
      <c r="J1573" s="136"/>
    </row>
    <row r="1574" spans="1:10" ht="15" customHeight="1" outlineLevel="2">
      <c r="A1574" s="51"/>
      <c r="B1574" s="132"/>
      <c r="C1574" s="133"/>
      <c r="D1574" s="82"/>
      <c r="E1574" s="52"/>
      <c r="F1574" s="53"/>
      <c r="G1574" s="53"/>
      <c r="H1574" s="55"/>
      <c r="I1574" s="50"/>
      <c r="J1574" s="136"/>
    </row>
    <row r="1575" spans="1:10" ht="15" customHeight="1" outlineLevel="2">
      <c r="A1575" s="51"/>
      <c r="B1575" s="132"/>
      <c r="C1575" s="133"/>
      <c r="D1575" s="82"/>
      <c r="E1575" s="52"/>
      <c r="F1575" s="53"/>
      <c r="G1575" s="53"/>
      <c r="H1575" s="55"/>
      <c r="I1575" s="50"/>
      <c r="J1575" s="136"/>
    </row>
    <row r="1576" spans="1:10" ht="15" customHeight="1" outlineLevel="2">
      <c r="A1576" s="51"/>
      <c r="B1576" s="132"/>
      <c r="C1576" s="133"/>
      <c r="D1576" s="82"/>
      <c r="E1576" s="52"/>
      <c r="F1576" s="53"/>
      <c r="G1576" s="53"/>
      <c r="H1576" s="55"/>
      <c r="I1576" s="50"/>
      <c r="J1576" s="136"/>
    </row>
    <row r="1577" spans="1:10" ht="15" customHeight="1" outlineLevel="2">
      <c r="A1577" s="51"/>
      <c r="B1577" s="132"/>
      <c r="C1577" s="133"/>
      <c r="D1577" s="82"/>
      <c r="E1577" s="52"/>
      <c r="F1577" s="53"/>
      <c r="G1577" s="53"/>
      <c r="H1577" s="55"/>
      <c r="I1577" s="50"/>
      <c r="J1577" s="136"/>
    </row>
    <row r="1578" spans="1:10" ht="15" customHeight="1" outlineLevel="2">
      <c r="A1578" s="51"/>
      <c r="B1578" s="132"/>
      <c r="C1578" s="133"/>
      <c r="D1578" s="82"/>
      <c r="E1578" s="52"/>
      <c r="F1578" s="53"/>
      <c r="G1578" s="53"/>
      <c r="H1578" s="55"/>
      <c r="I1578" s="50"/>
      <c r="J1578" s="136"/>
    </row>
    <row r="1579" spans="1:10" ht="15" customHeight="1" outlineLevel="2">
      <c r="A1579" s="51"/>
      <c r="B1579" s="132"/>
      <c r="C1579" s="133"/>
      <c r="D1579" s="82"/>
      <c r="E1579" s="52"/>
      <c r="F1579" s="53"/>
      <c r="G1579" s="53"/>
      <c r="H1579" s="55"/>
      <c r="I1579" s="50"/>
      <c r="J1579" s="136"/>
    </row>
    <row r="1580" spans="1:10" ht="15" customHeight="1" outlineLevel="2">
      <c r="A1580" s="51"/>
      <c r="B1580" s="132"/>
      <c r="C1580" s="133"/>
      <c r="D1580" s="82"/>
      <c r="E1580" s="52"/>
      <c r="F1580" s="53"/>
      <c r="G1580" s="53"/>
      <c r="H1580" s="55"/>
      <c r="I1580" s="50"/>
      <c r="J1580" s="136"/>
    </row>
    <row r="1581" spans="1:10" ht="15" customHeight="1" outlineLevel="2">
      <c r="A1581" s="51"/>
      <c r="B1581" s="132"/>
      <c r="C1581" s="133"/>
      <c r="D1581" s="82"/>
      <c r="E1581" s="52"/>
      <c r="F1581" s="53"/>
      <c r="G1581" s="53"/>
      <c r="H1581" s="55"/>
      <c r="I1581" s="50"/>
      <c r="J1581" s="136"/>
    </row>
    <row r="1582" spans="1:10" ht="15" customHeight="1" outlineLevel="2">
      <c r="A1582" s="51"/>
      <c r="B1582" s="132"/>
      <c r="C1582" s="133"/>
      <c r="D1582" s="82"/>
      <c r="E1582" s="52"/>
      <c r="F1582" s="53"/>
      <c r="G1582" s="53"/>
      <c r="H1582" s="55"/>
      <c r="I1582" s="50"/>
      <c r="J1582" s="136"/>
    </row>
    <row r="1583" spans="1:10" ht="15" customHeight="1" outlineLevel="2">
      <c r="A1583" s="51"/>
      <c r="B1583" s="132"/>
      <c r="C1583" s="133"/>
      <c r="D1583" s="82"/>
      <c r="E1583" s="52"/>
      <c r="F1583" s="53"/>
      <c r="G1583" s="53"/>
      <c r="H1583" s="55"/>
      <c r="I1583" s="50"/>
      <c r="J1583" s="136"/>
    </row>
    <row r="1584" spans="1:10" ht="15" customHeight="1" outlineLevel="2">
      <c r="A1584" s="51"/>
      <c r="B1584" s="132"/>
      <c r="C1584" s="133"/>
      <c r="D1584" s="82"/>
      <c r="E1584" s="52"/>
      <c r="F1584" s="53"/>
      <c r="G1584" s="53"/>
      <c r="H1584" s="55"/>
      <c r="I1584" s="50"/>
      <c r="J1584" s="136"/>
    </row>
    <row r="1585" spans="1:10" ht="15" customHeight="1" outlineLevel="2">
      <c r="A1585" s="51"/>
      <c r="B1585" s="132"/>
      <c r="C1585" s="133"/>
      <c r="D1585" s="82"/>
      <c r="E1585" s="52"/>
      <c r="F1585" s="53"/>
      <c r="G1585" s="53"/>
      <c r="H1585" s="55"/>
      <c r="I1585" s="50"/>
      <c r="J1585" s="136"/>
    </row>
    <row r="1586" spans="1:10" ht="15" customHeight="1" outlineLevel="2">
      <c r="A1586" s="51"/>
      <c r="B1586" s="132"/>
      <c r="C1586" s="133"/>
      <c r="D1586" s="82"/>
      <c r="E1586" s="52"/>
      <c r="F1586" s="53"/>
      <c r="G1586" s="53"/>
      <c r="H1586" s="55"/>
      <c r="I1586" s="50"/>
      <c r="J1586" s="136"/>
    </row>
    <row r="1587" spans="1:10" ht="15" customHeight="1" outlineLevel="2" collapsed="1">
      <c r="A1587" s="51"/>
      <c r="B1587" s="132"/>
      <c r="C1587" s="133"/>
      <c r="D1587" s="82"/>
      <c r="E1587" s="52"/>
      <c r="F1587" s="53"/>
      <c r="G1587" s="53"/>
      <c r="H1587" s="55"/>
      <c r="I1587" s="50"/>
      <c r="J1587" s="136"/>
    </row>
    <row r="1588" spans="1:10" ht="15" customHeight="1" outlineLevel="2">
      <c r="A1588" s="51"/>
      <c r="B1588" s="132"/>
      <c r="C1588" s="133"/>
      <c r="D1588" s="82"/>
      <c r="E1588" s="52"/>
      <c r="F1588" s="53"/>
      <c r="G1588" s="53"/>
      <c r="H1588" s="55"/>
      <c r="I1588" s="50"/>
      <c r="J1588" s="136"/>
    </row>
    <row r="1589" spans="1:10" ht="15" customHeight="1" outlineLevel="2">
      <c r="A1589" s="51"/>
      <c r="B1589" s="132"/>
      <c r="C1589" s="133"/>
      <c r="D1589" s="82"/>
      <c r="E1589" s="52"/>
      <c r="F1589" s="53"/>
      <c r="G1589" s="53"/>
      <c r="H1589" s="55"/>
      <c r="I1589" s="50"/>
      <c r="J1589" s="136"/>
    </row>
    <row r="1590" spans="1:10" ht="15" customHeight="1" outlineLevel="2">
      <c r="A1590" s="51"/>
      <c r="B1590" s="132"/>
      <c r="C1590" s="133"/>
      <c r="D1590" s="82"/>
      <c r="E1590" s="52"/>
      <c r="F1590" s="53"/>
      <c r="G1590" s="53"/>
      <c r="H1590" s="55"/>
      <c r="I1590" s="50"/>
      <c r="J1590" s="136"/>
    </row>
    <row r="1591" spans="1:10" ht="15" customHeight="1" outlineLevel="2">
      <c r="A1591" s="51"/>
      <c r="B1591" s="132"/>
      <c r="C1591" s="133"/>
      <c r="D1591" s="82"/>
      <c r="E1591" s="52"/>
      <c r="F1591" s="53"/>
      <c r="G1591" s="53"/>
      <c r="H1591" s="55"/>
      <c r="I1591" s="50"/>
      <c r="J1591" s="136"/>
    </row>
    <row r="1592" spans="1:10" ht="15" customHeight="1" outlineLevel="2">
      <c r="A1592" s="51"/>
      <c r="B1592" s="132"/>
      <c r="C1592" s="133"/>
      <c r="D1592" s="82"/>
      <c r="E1592" s="52"/>
      <c r="F1592" s="53"/>
      <c r="G1592" s="53"/>
      <c r="H1592" s="55"/>
      <c r="I1592" s="50"/>
      <c r="J1592" s="136"/>
    </row>
    <row r="1593" spans="1:10" ht="15" customHeight="1" outlineLevel="2">
      <c r="A1593" s="51"/>
      <c r="B1593" s="132"/>
      <c r="C1593" s="133"/>
      <c r="D1593" s="82"/>
      <c r="E1593" s="52"/>
      <c r="F1593" s="53"/>
      <c r="G1593" s="53"/>
      <c r="H1593" s="55"/>
      <c r="I1593" s="50"/>
      <c r="J1593" s="136"/>
    </row>
    <row r="1594" spans="1:10" ht="15" customHeight="1" outlineLevel="2">
      <c r="A1594" s="51"/>
      <c r="B1594" s="132"/>
      <c r="C1594" s="133"/>
      <c r="D1594" s="82"/>
      <c r="E1594" s="52"/>
      <c r="F1594" s="53"/>
      <c r="G1594" s="53"/>
      <c r="H1594" s="55"/>
      <c r="I1594" s="50"/>
      <c r="J1594" s="136"/>
    </row>
    <row r="1595" spans="1:10" ht="15" customHeight="1" outlineLevel="2">
      <c r="A1595" s="51"/>
      <c r="B1595" s="132"/>
      <c r="C1595" s="133"/>
      <c r="D1595" s="82"/>
      <c r="E1595" s="52"/>
      <c r="F1595" s="53"/>
      <c r="G1595" s="53"/>
      <c r="H1595" s="55"/>
      <c r="I1595" s="50"/>
      <c r="J1595" s="136"/>
    </row>
    <row r="1596" spans="1:10" ht="15" customHeight="1" outlineLevel="2">
      <c r="A1596" s="51"/>
      <c r="B1596" s="132"/>
      <c r="C1596" s="133"/>
      <c r="D1596" s="82"/>
      <c r="E1596" s="52"/>
      <c r="F1596" s="53"/>
      <c r="G1596" s="53"/>
      <c r="H1596" s="55"/>
      <c r="I1596" s="50"/>
      <c r="J1596" s="136"/>
    </row>
    <row r="1597" spans="1:10" ht="15" customHeight="1" outlineLevel="2">
      <c r="A1597" s="51"/>
      <c r="B1597" s="132"/>
      <c r="C1597" s="133"/>
      <c r="D1597" s="82"/>
      <c r="E1597" s="52"/>
      <c r="F1597" s="53"/>
      <c r="G1597" s="53"/>
      <c r="H1597" s="55"/>
      <c r="I1597" s="50"/>
      <c r="J1597" s="136"/>
    </row>
    <row r="1598" spans="1:10" ht="15" customHeight="1" outlineLevel="2">
      <c r="A1598" s="51"/>
      <c r="B1598" s="132"/>
      <c r="C1598" s="133"/>
      <c r="D1598" s="82"/>
      <c r="E1598" s="52"/>
      <c r="F1598" s="53"/>
      <c r="G1598" s="53"/>
      <c r="H1598" s="55"/>
      <c r="I1598" s="50"/>
      <c r="J1598" s="136"/>
    </row>
    <row r="1599" spans="1:10" ht="15" customHeight="1" outlineLevel="2">
      <c r="A1599" s="51"/>
      <c r="B1599" s="132"/>
      <c r="C1599" s="133"/>
      <c r="D1599" s="82"/>
      <c r="E1599" s="52"/>
      <c r="F1599" s="53"/>
      <c r="G1599" s="53"/>
      <c r="H1599" s="55"/>
      <c r="I1599" s="50"/>
      <c r="J1599" s="136"/>
    </row>
    <row r="1600" spans="1:10" ht="15" customHeight="1" outlineLevel="2">
      <c r="A1600" s="51"/>
      <c r="B1600" s="132"/>
      <c r="C1600" s="133"/>
      <c r="D1600" s="82"/>
      <c r="E1600" s="52"/>
      <c r="F1600" s="53"/>
      <c r="G1600" s="53"/>
      <c r="H1600" s="55"/>
      <c r="I1600" s="50"/>
      <c r="J1600" s="136"/>
    </row>
    <row r="1601" spans="1:10" ht="15" customHeight="1" outlineLevel="2">
      <c r="A1601" s="51"/>
      <c r="B1601" s="132"/>
      <c r="C1601" s="133"/>
      <c r="D1601" s="82"/>
      <c r="E1601" s="52"/>
      <c r="F1601" s="53"/>
      <c r="G1601" s="53"/>
      <c r="H1601" s="55"/>
      <c r="I1601" s="50"/>
      <c r="J1601" s="136"/>
    </row>
    <row r="1602" spans="1:10" ht="15" customHeight="1" outlineLevel="2">
      <c r="A1602" s="51"/>
      <c r="B1602" s="132"/>
      <c r="C1602" s="133"/>
      <c r="D1602" s="82"/>
      <c r="E1602" s="52"/>
      <c r="F1602" s="53"/>
      <c r="G1602" s="53"/>
      <c r="H1602" s="55"/>
      <c r="I1602" s="50"/>
      <c r="J1602" s="136"/>
    </row>
    <row r="1603" spans="1:10" ht="15" customHeight="1" outlineLevel="2">
      <c r="A1603" s="51"/>
      <c r="B1603" s="132"/>
      <c r="C1603" s="133"/>
      <c r="D1603" s="82"/>
      <c r="E1603" s="52"/>
      <c r="F1603" s="53"/>
      <c r="G1603" s="53"/>
      <c r="H1603" s="55"/>
      <c r="I1603" s="50"/>
      <c r="J1603" s="136"/>
    </row>
    <row r="1604" spans="1:10" ht="15" customHeight="1" outlineLevel="2">
      <c r="A1604" s="51"/>
      <c r="B1604" s="132"/>
      <c r="C1604" s="133"/>
      <c r="D1604" s="82"/>
      <c r="E1604" s="52"/>
      <c r="F1604" s="53"/>
      <c r="G1604" s="53"/>
      <c r="H1604" s="55"/>
      <c r="I1604" s="50"/>
      <c r="J1604" s="136"/>
    </row>
    <row r="1605" spans="1:10" ht="15" customHeight="1" outlineLevel="2">
      <c r="A1605" s="51"/>
      <c r="B1605" s="132"/>
      <c r="C1605" s="133"/>
      <c r="D1605" s="82"/>
      <c r="E1605" s="52"/>
      <c r="F1605" s="53"/>
      <c r="G1605" s="53"/>
      <c r="H1605" s="55"/>
      <c r="I1605" s="50"/>
      <c r="J1605" s="136"/>
    </row>
    <row r="1606" spans="1:10" ht="15" customHeight="1" outlineLevel="2">
      <c r="A1606" s="51"/>
      <c r="B1606" s="132"/>
      <c r="C1606" s="133"/>
      <c r="D1606" s="82"/>
      <c r="E1606" s="52"/>
      <c r="F1606" s="53"/>
      <c r="G1606" s="53"/>
      <c r="H1606" s="55"/>
      <c r="I1606" s="50"/>
      <c r="J1606" s="136"/>
    </row>
    <row r="1607" spans="1:10" ht="15" customHeight="1" outlineLevel="1">
      <c r="A1607" s="51"/>
      <c r="B1607" s="132"/>
      <c r="C1607" s="133"/>
      <c r="D1607" s="82"/>
      <c r="E1607" s="52"/>
      <c r="F1607" s="53"/>
      <c r="G1607" s="53"/>
      <c r="H1607" s="55"/>
      <c r="I1607" s="50"/>
      <c r="J1607" s="136"/>
    </row>
    <row r="1608" spans="1:10" ht="15" customHeight="1" outlineLevel="2">
      <c r="A1608" s="51"/>
      <c r="B1608" s="132"/>
      <c r="C1608" s="133"/>
      <c r="D1608" s="82"/>
      <c r="E1608" s="52"/>
      <c r="F1608" s="53"/>
      <c r="G1608" s="53"/>
      <c r="H1608" s="55"/>
      <c r="I1608" s="50"/>
      <c r="J1608" s="136"/>
    </row>
    <row r="1609" spans="1:10" ht="15" customHeight="1" outlineLevel="2">
      <c r="A1609" s="51"/>
      <c r="B1609" s="132"/>
      <c r="C1609" s="133"/>
      <c r="D1609" s="82"/>
      <c r="E1609" s="52"/>
      <c r="F1609" s="53"/>
      <c r="G1609" s="53"/>
      <c r="H1609" s="55"/>
      <c r="I1609" s="50"/>
      <c r="J1609" s="136"/>
    </row>
    <row r="1610" spans="1:10" ht="15" customHeight="1" outlineLevel="2">
      <c r="A1610" s="51"/>
      <c r="B1610" s="132"/>
      <c r="C1610" s="133"/>
      <c r="D1610" s="82"/>
      <c r="E1610" s="52"/>
      <c r="F1610" s="53"/>
      <c r="G1610" s="53"/>
      <c r="H1610" s="55"/>
      <c r="I1610" s="50"/>
      <c r="J1610" s="136"/>
    </row>
    <row r="1611" spans="1:10" ht="15" customHeight="1" outlineLevel="2">
      <c r="A1611" s="51"/>
      <c r="B1611" s="132"/>
      <c r="C1611" s="133"/>
      <c r="D1611" s="82"/>
      <c r="E1611" s="52"/>
      <c r="F1611" s="53"/>
      <c r="G1611" s="53"/>
      <c r="H1611" s="55"/>
      <c r="I1611" s="50"/>
      <c r="J1611" s="136"/>
    </row>
    <row r="1612" spans="1:10" ht="15" customHeight="1" outlineLevel="2">
      <c r="A1612" s="51"/>
      <c r="B1612" s="132"/>
      <c r="C1612" s="133"/>
      <c r="D1612" s="82"/>
      <c r="E1612" s="52"/>
      <c r="F1612" s="53"/>
      <c r="G1612" s="53"/>
      <c r="H1612" s="55"/>
      <c r="I1612" s="50"/>
      <c r="J1612" s="136"/>
    </row>
    <row r="1613" spans="1:10" ht="15" customHeight="1" outlineLevel="2">
      <c r="A1613" s="51"/>
      <c r="B1613" s="132"/>
      <c r="C1613" s="133"/>
      <c r="D1613" s="82"/>
      <c r="E1613" s="52"/>
      <c r="F1613" s="53"/>
      <c r="G1613" s="53"/>
      <c r="H1613" s="55"/>
      <c r="I1613" s="50"/>
      <c r="J1613" s="136"/>
    </row>
    <row r="1614" spans="1:10" ht="15" customHeight="1" outlineLevel="2">
      <c r="A1614" s="51"/>
      <c r="B1614" s="132"/>
      <c r="C1614" s="133"/>
      <c r="D1614" s="82"/>
      <c r="E1614" s="52"/>
      <c r="F1614" s="53"/>
      <c r="G1614" s="53"/>
      <c r="H1614" s="55"/>
      <c r="I1614" s="50"/>
      <c r="J1614" s="136"/>
    </row>
    <row r="1615" spans="1:10" ht="15" customHeight="1" outlineLevel="2">
      <c r="A1615" s="51"/>
      <c r="B1615" s="132"/>
      <c r="C1615" s="133"/>
      <c r="D1615" s="82"/>
      <c r="E1615" s="52"/>
      <c r="F1615" s="53"/>
      <c r="G1615" s="53"/>
      <c r="H1615" s="55"/>
      <c r="I1615" s="50"/>
      <c r="J1615" s="136"/>
    </row>
    <row r="1616" spans="1:10" ht="15" customHeight="1" outlineLevel="2">
      <c r="A1616" s="51"/>
      <c r="B1616" s="132"/>
      <c r="C1616" s="133"/>
      <c r="D1616" s="82"/>
      <c r="E1616" s="52"/>
      <c r="F1616" s="53"/>
      <c r="G1616" s="53"/>
      <c r="H1616" s="55"/>
      <c r="I1616" s="50"/>
      <c r="J1616" s="136"/>
    </row>
    <row r="1617" spans="1:10" ht="15" customHeight="1" outlineLevel="2">
      <c r="A1617" s="51"/>
      <c r="B1617" s="132"/>
      <c r="C1617" s="133"/>
      <c r="D1617" s="82"/>
      <c r="E1617" s="52"/>
      <c r="F1617" s="53"/>
      <c r="G1617" s="53"/>
      <c r="H1617" s="55"/>
      <c r="I1617" s="50"/>
      <c r="J1617" s="136"/>
    </row>
    <row r="1618" spans="1:10" ht="15" customHeight="1" outlineLevel="2">
      <c r="A1618" s="51"/>
      <c r="B1618" s="132"/>
      <c r="C1618" s="133"/>
      <c r="D1618" s="82"/>
      <c r="E1618" s="52"/>
      <c r="F1618" s="53"/>
      <c r="G1618" s="53"/>
      <c r="H1618" s="55"/>
      <c r="I1618" s="50"/>
      <c r="J1618" s="136"/>
    </row>
    <row r="1619" spans="1:10" ht="15" customHeight="1" outlineLevel="2">
      <c r="A1619" s="51"/>
      <c r="B1619" s="132"/>
      <c r="C1619" s="133"/>
      <c r="D1619" s="82"/>
      <c r="E1619" s="52"/>
      <c r="F1619" s="53"/>
      <c r="G1619" s="53"/>
      <c r="H1619" s="55"/>
      <c r="I1619" s="50"/>
      <c r="J1619" s="136"/>
    </row>
    <row r="1620" spans="1:10" ht="15" customHeight="1" outlineLevel="2">
      <c r="A1620" s="51"/>
      <c r="B1620" s="132"/>
      <c r="C1620" s="133"/>
      <c r="D1620" s="82"/>
      <c r="E1620" s="52"/>
      <c r="F1620" s="53"/>
      <c r="G1620" s="53"/>
      <c r="H1620" s="55"/>
      <c r="I1620" s="50"/>
      <c r="J1620" s="136"/>
    </row>
    <row r="1621" spans="1:10" ht="15" customHeight="1" outlineLevel="2">
      <c r="A1621" s="51"/>
      <c r="B1621" s="132"/>
      <c r="C1621" s="133"/>
      <c r="D1621" s="82"/>
      <c r="E1621" s="52"/>
      <c r="F1621" s="53"/>
      <c r="G1621" s="53"/>
      <c r="H1621" s="55"/>
      <c r="I1621" s="50"/>
      <c r="J1621" s="136"/>
    </row>
    <row r="1622" spans="1:10" ht="15" customHeight="1" outlineLevel="2">
      <c r="A1622" s="51"/>
      <c r="B1622" s="132"/>
      <c r="C1622" s="133"/>
      <c r="D1622" s="82"/>
      <c r="E1622" s="52"/>
      <c r="F1622" s="53"/>
      <c r="G1622" s="53"/>
      <c r="H1622" s="55"/>
      <c r="I1622" s="50"/>
      <c r="J1622" s="136"/>
    </row>
    <row r="1623" spans="1:10" ht="15" customHeight="1" outlineLevel="2">
      <c r="A1623" s="51"/>
      <c r="B1623" s="132"/>
      <c r="C1623" s="133"/>
      <c r="D1623" s="82"/>
      <c r="E1623" s="52"/>
      <c r="F1623" s="53"/>
      <c r="G1623" s="53"/>
      <c r="H1623" s="55"/>
      <c r="I1623" s="50"/>
      <c r="J1623" s="136"/>
    </row>
    <row r="1624" spans="1:10" ht="15" customHeight="1" outlineLevel="2">
      <c r="A1624" s="51"/>
      <c r="B1624" s="132"/>
      <c r="C1624" s="133"/>
      <c r="D1624" s="82"/>
      <c r="E1624" s="52"/>
      <c r="F1624" s="53"/>
      <c r="G1624" s="53"/>
      <c r="H1624" s="55"/>
      <c r="I1624" s="50"/>
      <c r="J1624" s="136"/>
    </row>
    <row r="1625" spans="1:10" ht="15" customHeight="1" outlineLevel="2">
      <c r="A1625" s="51"/>
      <c r="B1625" s="132"/>
      <c r="C1625" s="133"/>
      <c r="D1625" s="82"/>
      <c r="E1625" s="52"/>
      <c r="F1625" s="53"/>
      <c r="G1625" s="53"/>
      <c r="H1625" s="55"/>
      <c r="I1625" s="50"/>
      <c r="J1625" s="136"/>
    </row>
    <row r="1626" spans="1:10" ht="15" customHeight="1" outlineLevel="2">
      <c r="A1626" s="51"/>
      <c r="B1626" s="132"/>
      <c r="C1626" s="133"/>
      <c r="D1626" s="82"/>
      <c r="E1626" s="52"/>
      <c r="F1626" s="53"/>
      <c r="G1626" s="53"/>
      <c r="H1626" s="55"/>
      <c r="I1626" s="50"/>
      <c r="J1626" s="136"/>
    </row>
    <row r="1627" spans="1:10" ht="15" customHeight="1" outlineLevel="2">
      <c r="A1627" s="51"/>
      <c r="B1627" s="132"/>
      <c r="C1627" s="133"/>
      <c r="D1627" s="82"/>
      <c r="E1627" s="52"/>
      <c r="F1627" s="53"/>
      <c r="G1627" s="53"/>
      <c r="H1627" s="55"/>
      <c r="I1627" s="50"/>
      <c r="J1627" s="136"/>
    </row>
    <row r="1628" spans="1:10" ht="15" customHeight="1" outlineLevel="2">
      <c r="A1628" s="51"/>
      <c r="B1628" s="132"/>
      <c r="C1628" s="133"/>
      <c r="D1628" s="82"/>
      <c r="E1628" s="52"/>
      <c r="F1628" s="53"/>
      <c r="G1628" s="53"/>
      <c r="H1628" s="55"/>
      <c r="I1628" s="50"/>
      <c r="J1628" s="136"/>
    </row>
    <row r="1629" spans="1:10" ht="15" customHeight="1" outlineLevel="2">
      <c r="A1629" s="51"/>
      <c r="B1629" s="132"/>
      <c r="C1629" s="133"/>
      <c r="D1629" s="82"/>
      <c r="E1629" s="52"/>
      <c r="F1629" s="53"/>
      <c r="G1629" s="53"/>
      <c r="H1629" s="55"/>
      <c r="I1629" s="50"/>
      <c r="J1629" s="136"/>
    </row>
    <row r="1630" spans="1:10" ht="15" customHeight="1" outlineLevel="2">
      <c r="A1630" s="51"/>
      <c r="B1630" s="132"/>
      <c r="C1630" s="133"/>
      <c r="D1630" s="82"/>
      <c r="E1630" s="52"/>
      <c r="F1630" s="53"/>
      <c r="G1630" s="53"/>
      <c r="H1630" s="55"/>
      <c r="I1630" s="50"/>
      <c r="J1630" s="136"/>
    </row>
    <row r="1631" spans="1:10" ht="15" customHeight="1" outlineLevel="2">
      <c r="A1631" s="51"/>
      <c r="B1631" s="132"/>
      <c r="C1631" s="133"/>
      <c r="D1631" s="82"/>
      <c r="E1631" s="52"/>
      <c r="F1631" s="53"/>
      <c r="G1631" s="53"/>
      <c r="H1631" s="55"/>
      <c r="I1631" s="50"/>
      <c r="J1631" s="136"/>
    </row>
    <row r="1632" spans="1:10" ht="15" customHeight="1" outlineLevel="2">
      <c r="A1632" s="51"/>
      <c r="B1632" s="132"/>
      <c r="C1632" s="133"/>
      <c r="D1632" s="82"/>
      <c r="E1632" s="52"/>
      <c r="F1632" s="53"/>
      <c r="G1632" s="53"/>
      <c r="H1632" s="55"/>
      <c r="I1632" s="50"/>
      <c r="J1632" s="136"/>
    </row>
    <row r="1633" spans="1:10" ht="15" customHeight="1" outlineLevel="2">
      <c r="A1633" s="51"/>
      <c r="B1633" s="132"/>
      <c r="C1633" s="133"/>
      <c r="D1633" s="82"/>
      <c r="E1633" s="52"/>
      <c r="F1633" s="53"/>
      <c r="G1633" s="53"/>
      <c r="H1633" s="55"/>
      <c r="I1633" s="50"/>
      <c r="J1633" s="136"/>
    </row>
    <row r="1634" spans="1:10" ht="15" customHeight="1" outlineLevel="2">
      <c r="A1634" s="51"/>
      <c r="B1634" s="132"/>
      <c r="C1634" s="133"/>
      <c r="D1634" s="82"/>
      <c r="E1634" s="52"/>
      <c r="F1634" s="53"/>
      <c r="G1634" s="53"/>
      <c r="H1634" s="55"/>
      <c r="I1634" s="50"/>
      <c r="J1634" s="136"/>
    </row>
    <row r="1635" spans="1:10" ht="15" customHeight="1" outlineLevel="2">
      <c r="A1635" s="51"/>
      <c r="B1635" s="132"/>
      <c r="C1635" s="133"/>
      <c r="D1635" s="82"/>
      <c r="E1635" s="52"/>
      <c r="F1635" s="53"/>
      <c r="G1635" s="53"/>
      <c r="H1635" s="55"/>
      <c r="I1635" s="50"/>
      <c r="J1635" s="136"/>
    </row>
    <row r="1636" spans="1:10" ht="15" customHeight="1" outlineLevel="2">
      <c r="A1636" s="51"/>
      <c r="B1636" s="132"/>
      <c r="C1636" s="133"/>
      <c r="D1636" s="82"/>
      <c r="E1636" s="52"/>
      <c r="F1636" s="53"/>
      <c r="G1636" s="53"/>
      <c r="H1636" s="55"/>
      <c r="I1636" s="50"/>
      <c r="J1636" s="136"/>
    </row>
    <row r="1637" spans="1:10" ht="15" customHeight="1" outlineLevel="2">
      <c r="A1637" s="51"/>
      <c r="B1637" s="132"/>
      <c r="C1637" s="133"/>
      <c r="D1637" s="82"/>
      <c r="E1637" s="52"/>
      <c r="F1637" s="53"/>
      <c r="G1637" s="53"/>
      <c r="H1637" s="55"/>
      <c r="I1637" s="50"/>
      <c r="J1637" s="136"/>
    </row>
    <row r="1638" spans="1:10" ht="15" customHeight="1" outlineLevel="2">
      <c r="A1638" s="51"/>
      <c r="B1638" s="132"/>
      <c r="C1638" s="133"/>
      <c r="D1638" s="82"/>
      <c r="E1638" s="52"/>
      <c r="F1638" s="53"/>
      <c r="G1638" s="53"/>
      <c r="H1638" s="55"/>
      <c r="I1638" s="50"/>
      <c r="J1638" s="136"/>
    </row>
    <row r="1639" spans="1:10" ht="15" customHeight="1" outlineLevel="2" collapsed="1">
      <c r="A1639" s="51"/>
      <c r="B1639" s="132"/>
      <c r="C1639" s="133"/>
      <c r="D1639" s="82"/>
      <c r="E1639" s="52"/>
      <c r="F1639" s="53"/>
      <c r="G1639" s="53"/>
      <c r="H1639" s="55"/>
      <c r="I1639" s="50"/>
      <c r="J1639" s="136"/>
    </row>
    <row r="1640" spans="1:10" ht="15" customHeight="1" outlineLevel="2">
      <c r="A1640" s="51"/>
      <c r="B1640" s="132"/>
      <c r="C1640" s="133"/>
      <c r="D1640" s="82"/>
      <c r="E1640" s="52"/>
      <c r="F1640" s="53"/>
      <c r="G1640" s="53"/>
      <c r="H1640" s="55"/>
      <c r="I1640" s="50"/>
      <c r="J1640" s="136"/>
    </row>
    <row r="1641" spans="1:10" ht="15" customHeight="1" outlineLevel="2">
      <c r="A1641" s="51"/>
      <c r="B1641" s="132"/>
      <c r="C1641" s="133"/>
      <c r="D1641" s="82"/>
      <c r="E1641" s="52"/>
      <c r="F1641" s="53"/>
      <c r="G1641" s="53"/>
      <c r="H1641" s="55"/>
      <c r="I1641" s="50"/>
      <c r="J1641" s="136"/>
    </row>
    <row r="1642" spans="1:10" ht="15" customHeight="1" outlineLevel="2">
      <c r="A1642" s="51"/>
      <c r="B1642" s="132"/>
      <c r="C1642" s="133"/>
      <c r="D1642" s="82"/>
      <c r="E1642" s="52"/>
      <c r="F1642" s="53"/>
      <c r="G1642" s="53"/>
      <c r="H1642" s="55"/>
      <c r="I1642" s="50"/>
      <c r="J1642" s="136"/>
    </row>
    <row r="1643" spans="1:10" ht="15" customHeight="1" outlineLevel="2">
      <c r="A1643" s="51"/>
      <c r="B1643" s="132"/>
      <c r="C1643" s="133"/>
      <c r="D1643" s="82"/>
      <c r="E1643" s="52"/>
      <c r="F1643" s="53"/>
      <c r="G1643" s="53"/>
      <c r="H1643" s="55"/>
      <c r="I1643" s="50"/>
      <c r="J1643" s="136"/>
    </row>
    <row r="1644" spans="1:10" ht="15" customHeight="1" outlineLevel="2">
      <c r="A1644" s="51"/>
      <c r="B1644" s="132"/>
      <c r="C1644" s="133"/>
      <c r="D1644" s="82"/>
      <c r="E1644" s="52"/>
      <c r="F1644" s="53"/>
      <c r="G1644" s="53"/>
      <c r="H1644" s="55"/>
      <c r="I1644" s="50"/>
      <c r="J1644" s="136"/>
    </row>
    <row r="1645" spans="1:10" ht="15" customHeight="1" outlineLevel="2">
      <c r="A1645" s="51"/>
      <c r="B1645" s="132"/>
      <c r="C1645" s="133"/>
      <c r="D1645" s="82"/>
      <c r="E1645" s="52"/>
      <c r="F1645" s="53"/>
      <c r="G1645" s="53"/>
      <c r="H1645" s="55"/>
      <c r="I1645" s="50"/>
      <c r="J1645" s="136"/>
    </row>
    <row r="1646" spans="1:10" ht="15" customHeight="1" outlineLevel="2">
      <c r="A1646" s="51"/>
      <c r="B1646" s="132"/>
      <c r="C1646" s="133"/>
      <c r="D1646" s="82"/>
      <c r="E1646" s="52"/>
      <c r="F1646" s="53"/>
      <c r="G1646" s="53"/>
      <c r="H1646" s="55"/>
      <c r="I1646" s="50"/>
      <c r="J1646" s="136"/>
    </row>
    <row r="1647" spans="1:10" ht="15" customHeight="1" outlineLevel="2">
      <c r="A1647" s="51"/>
      <c r="B1647" s="132"/>
      <c r="C1647" s="133"/>
      <c r="D1647" s="82"/>
      <c r="E1647" s="52"/>
      <c r="F1647" s="53"/>
      <c r="G1647" s="53"/>
      <c r="H1647" s="55"/>
      <c r="I1647" s="50"/>
      <c r="J1647" s="136"/>
    </row>
    <row r="1648" spans="1:10" ht="15" customHeight="1" outlineLevel="2">
      <c r="A1648" s="51"/>
      <c r="B1648" s="132"/>
      <c r="C1648" s="133"/>
      <c r="D1648" s="82"/>
      <c r="E1648" s="52"/>
      <c r="F1648" s="53"/>
      <c r="G1648" s="53"/>
      <c r="H1648" s="55"/>
      <c r="I1648" s="50"/>
      <c r="J1648" s="136"/>
    </row>
    <row r="1649" spans="1:10" ht="15" customHeight="1" outlineLevel="2">
      <c r="A1649" s="51"/>
      <c r="B1649" s="132"/>
      <c r="C1649" s="133"/>
      <c r="D1649" s="82"/>
      <c r="E1649" s="52"/>
      <c r="F1649" s="53"/>
      <c r="G1649" s="53"/>
      <c r="H1649" s="55"/>
      <c r="I1649" s="50"/>
      <c r="J1649" s="136"/>
    </row>
    <row r="1650" spans="1:10" ht="15" customHeight="1" outlineLevel="2">
      <c r="A1650" s="51"/>
      <c r="B1650" s="132"/>
      <c r="C1650" s="133"/>
      <c r="D1650" s="82"/>
      <c r="E1650" s="52"/>
      <c r="F1650" s="53"/>
      <c r="G1650" s="53"/>
      <c r="H1650" s="55"/>
      <c r="I1650" s="50"/>
      <c r="J1650" s="136"/>
    </row>
    <row r="1651" spans="1:10" ht="15" customHeight="1" outlineLevel="2">
      <c r="A1651" s="51"/>
      <c r="B1651" s="132"/>
      <c r="C1651" s="133"/>
      <c r="D1651" s="82"/>
      <c r="E1651" s="52"/>
      <c r="F1651" s="53"/>
      <c r="G1651" s="53"/>
      <c r="H1651" s="55"/>
      <c r="I1651" s="50"/>
      <c r="J1651" s="136"/>
    </row>
    <row r="1652" spans="1:10" ht="15" customHeight="1" outlineLevel="2">
      <c r="A1652" s="51"/>
      <c r="B1652" s="132"/>
      <c r="C1652" s="133"/>
      <c r="D1652" s="82"/>
      <c r="E1652" s="52"/>
      <c r="F1652" s="53"/>
      <c r="G1652" s="53"/>
      <c r="H1652" s="55"/>
      <c r="I1652" s="50"/>
      <c r="J1652" s="136"/>
    </row>
    <row r="1653" spans="1:10" ht="15" customHeight="1" outlineLevel="2">
      <c r="A1653" s="51"/>
      <c r="B1653" s="132"/>
      <c r="C1653" s="133"/>
      <c r="D1653" s="82"/>
      <c r="E1653" s="52"/>
      <c r="F1653" s="53"/>
      <c r="G1653" s="53"/>
      <c r="H1653" s="55"/>
      <c r="I1653" s="50"/>
      <c r="J1653" s="136"/>
    </row>
    <row r="1654" spans="1:10" ht="15" customHeight="1" outlineLevel="2">
      <c r="A1654" s="51"/>
      <c r="B1654" s="132"/>
      <c r="C1654" s="133"/>
      <c r="D1654" s="82"/>
      <c r="E1654" s="52"/>
      <c r="F1654" s="53"/>
      <c r="G1654" s="53"/>
      <c r="H1654" s="55"/>
      <c r="I1654" s="50"/>
      <c r="J1654" s="136"/>
    </row>
    <row r="1655" spans="1:10" ht="15" customHeight="1" outlineLevel="2">
      <c r="A1655" s="51"/>
      <c r="B1655" s="132"/>
      <c r="C1655" s="133"/>
      <c r="D1655" s="82"/>
      <c r="E1655" s="52"/>
      <c r="F1655" s="53"/>
      <c r="G1655" s="53"/>
      <c r="H1655" s="55"/>
      <c r="I1655" s="50"/>
      <c r="J1655" s="136"/>
    </row>
    <row r="1656" spans="1:10" ht="15" customHeight="1" outlineLevel="2">
      <c r="A1656" s="51"/>
      <c r="B1656" s="132"/>
      <c r="C1656" s="133"/>
      <c r="D1656" s="82"/>
      <c r="E1656" s="52"/>
      <c r="F1656" s="53"/>
      <c r="G1656" s="53"/>
      <c r="H1656" s="55"/>
      <c r="I1656" s="50"/>
      <c r="J1656" s="136"/>
    </row>
    <row r="1657" spans="1:10" ht="15" customHeight="1" outlineLevel="2" collapsed="1">
      <c r="A1657" s="51"/>
      <c r="B1657" s="132"/>
      <c r="C1657" s="133"/>
      <c r="D1657" s="82"/>
      <c r="E1657" s="52"/>
      <c r="F1657" s="53"/>
      <c r="G1657" s="53"/>
      <c r="H1657" s="55"/>
      <c r="I1657" s="50"/>
      <c r="J1657" s="136"/>
    </row>
    <row r="1658" spans="1:10" ht="15" customHeight="1" outlineLevel="2">
      <c r="A1658" s="51"/>
      <c r="B1658" s="132"/>
      <c r="C1658" s="133"/>
      <c r="D1658" s="82"/>
      <c r="E1658" s="52"/>
      <c r="F1658" s="53"/>
      <c r="G1658" s="53"/>
      <c r="H1658" s="55"/>
      <c r="I1658" s="50"/>
      <c r="J1658" s="136"/>
    </row>
    <row r="1659" spans="1:10" ht="15" customHeight="1" outlineLevel="2">
      <c r="A1659" s="51"/>
      <c r="B1659" s="132"/>
      <c r="C1659" s="133"/>
      <c r="D1659" s="82"/>
      <c r="E1659" s="52"/>
      <c r="F1659" s="53"/>
      <c r="G1659" s="53"/>
      <c r="H1659" s="55"/>
      <c r="I1659" s="50"/>
      <c r="J1659" s="136"/>
    </row>
    <row r="1660" spans="1:10" ht="15" customHeight="1" outlineLevel="2">
      <c r="A1660" s="51"/>
      <c r="B1660" s="132"/>
      <c r="C1660" s="133"/>
      <c r="D1660" s="82"/>
      <c r="E1660" s="52"/>
      <c r="F1660" s="53"/>
      <c r="G1660" s="53"/>
      <c r="H1660" s="55"/>
      <c r="I1660" s="50"/>
      <c r="J1660" s="136"/>
    </row>
    <row r="1661" spans="1:10" ht="15" customHeight="1" outlineLevel="2">
      <c r="A1661" s="51"/>
      <c r="B1661" s="132"/>
      <c r="C1661" s="133"/>
      <c r="D1661" s="82"/>
      <c r="E1661" s="52"/>
      <c r="F1661" s="53"/>
      <c r="G1661" s="53"/>
      <c r="H1661" s="55"/>
      <c r="I1661" s="50"/>
      <c r="J1661" s="136"/>
    </row>
    <row r="1662" spans="1:10" ht="15" customHeight="1" outlineLevel="2">
      <c r="A1662" s="51"/>
      <c r="B1662" s="132"/>
      <c r="C1662" s="133"/>
      <c r="D1662" s="82"/>
      <c r="E1662" s="52"/>
      <c r="F1662" s="53"/>
      <c r="G1662" s="53"/>
      <c r="H1662" s="55"/>
      <c r="I1662" s="50"/>
      <c r="J1662" s="136"/>
    </row>
    <row r="1663" spans="1:10" ht="15" customHeight="1" outlineLevel="2">
      <c r="A1663" s="51"/>
      <c r="B1663" s="132"/>
      <c r="C1663" s="133"/>
      <c r="D1663" s="82"/>
      <c r="E1663" s="52"/>
      <c r="F1663" s="53"/>
      <c r="G1663" s="53"/>
      <c r="H1663" s="55"/>
      <c r="I1663" s="50"/>
      <c r="J1663" s="136"/>
    </row>
    <row r="1664" spans="1:10" ht="15" customHeight="1" outlineLevel="2">
      <c r="A1664" s="51"/>
      <c r="B1664" s="132"/>
      <c r="C1664" s="133"/>
      <c r="D1664" s="82"/>
      <c r="E1664" s="52"/>
      <c r="F1664" s="53"/>
      <c r="G1664" s="53"/>
      <c r="H1664" s="55"/>
      <c r="I1664" s="50"/>
      <c r="J1664" s="136"/>
    </row>
    <row r="1665" spans="1:10" ht="15" customHeight="1" outlineLevel="2">
      <c r="A1665" s="51"/>
      <c r="B1665" s="132"/>
      <c r="C1665" s="133"/>
      <c r="D1665" s="82"/>
      <c r="E1665" s="52"/>
      <c r="F1665" s="53"/>
      <c r="G1665" s="53"/>
      <c r="H1665" s="55"/>
      <c r="I1665" s="50"/>
      <c r="J1665" s="136"/>
    </row>
    <row r="1666" spans="1:10" ht="15" customHeight="1" outlineLevel="2">
      <c r="A1666" s="51"/>
      <c r="B1666" s="132"/>
      <c r="C1666" s="133"/>
      <c r="D1666" s="82"/>
      <c r="E1666" s="52"/>
      <c r="F1666" s="53"/>
      <c r="G1666" s="53"/>
      <c r="H1666" s="55"/>
      <c r="I1666" s="50"/>
      <c r="J1666" s="136"/>
    </row>
    <row r="1667" spans="1:10" ht="15" customHeight="1" outlineLevel="2">
      <c r="A1667" s="51"/>
      <c r="B1667" s="132"/>
      <c r="C1667" s="133"/>
      <c r="D1667" s="82"/>
      <c r="E1667" s="52"/>
      <c r="F1667" s="53"/>
      <c r="G1667" s="53"/>
      <c r="H1667" s="55"/>
      <c r="I1667" s="50"/>
      <c r="J1667" s="136"/>
    </row>
    <row r="1668" spans="1:10" ht="15" customHeight="1" outlineLevel="2">
      <c r="A1668" s="51"/>
      <c r="B1668" s="132"/>
      <c r="C1668" s="133"/>
      <c r="D1668" s="82"/>
      <c r="E1668" s="52"/>
      <c r="F1668" s="53"/>
      <c r="G1668" s="53"/>
      <c r="H1668" s="55"/>
      <c r="I1668" s="50"/>
      <c r="J1668" s="136"/>
    </row>
    <row r="1669" spans="1:10" ht="15" customHeight="1" outlineLevel="2">
      <c r="A1669" s="51"/>
      <c r="B1669" s="132"/>
      <c r="C1669" s="133"/>
      <c r="D1669" s="82"/>
      <c r="E1669" s="52"/>
      <c r="F1669" s="53"/>
      <c r="G1669" s="53"/>
      <c r="H1669" s="55"/>
      <c r="I1669" s="50"/>
      <c r="J1669" s="136"/>
    </row>
    <row r="1670" spans="1:10" ht="15" customHeight="1" outlineLevel="2">
      <c r="A1670" s="51"/>
      <c r="B1670" s="132"/>
      <c r="C1670" s="133"/>
      <c r="D1670" s="82"/>
      <c r="E1670" s="52"/>
      <c r="F1670" s="53"/>
      <c r="G1670" s="53"/>
      <c r="H1670" s="55"/>
      <c r="I1670" s="50"/>
      <c r="J1670" s="136"/>
    </row>
    <row r="1671" spans="1:10" ht="15" customHeight="1" outlineLevel="2">
      <c r="A1671" s="51"/>
      <c r="B1671" s="132"/>
      <c r="C1671" s="133"/>
      <c r="D1671" s="82"/>
      <c r="E1671" s="52"/>
      <c r="F1671" s="53"/>
      <c r="G1671" s="53"/>
      <c r="H1671" s="55"/>
      <c r="I1671" s="50"/>
      <c r="J1671" s="136"/>
    </row>
    <row r="1672" spans="1:10" ht="15" customHeight="1" outlineLevel="2">
      <c r="A1672" s="51"/>
      <c r="B1672" s="132"/>
      <c r="C1672" s="133"/>
      <c r="D1672" s="82"/>
      <c r="E1672" s="52"/>
      <c r="F1672" s="53"/>
      <c r="G1672" s="53"/>
      <c r="H1672" s="55"/>
      <c r="I1672" s="50"/>
      <c r="J1672" s="136"/>
    </row>
    <row r="1673" spans="1:10" ht="15" customHeight="1" outlineLevel="2">
      <c r="A1673" s="51"/>
      <c r="B1673" s="132"/>
      <c r="C1673" s="133"/>
      <c r="D1673" s="82"/>
      <c r="E1673" s="52"/>
      <c r="F1673" s="53"/>
      <c r="G1673" s="53"/>
      <c r="H1673" s="55"/>
      <c r="I1673" s="50"/>
      <c r="J1673" s="136"/>
    </row>
    <row r="1674" spans="1:10" ht="15" customHeight="1" outlineLevel="2">
      <c r="A1674" s="51"/>
      <c r="B1674" s="132"/>
      <c r="C1674" s="133"/>
      <c r="D1674" s="82"/>
      <c r="E1674" s="52"/>
      <c r="F1674" s="53"/>
      <c r="G1674" s="53"/>
      <c r="H1674" s="55"/>
      <c r="I1674" s="50"/>
      <c r="J1674" s="136"/>
    </row>
    <row r="1675" spans="1:10" ht="15" customHeight="1" outlineLevel="2">
      <c r="A1675" s="51"/>
      <c r="B1675" s="132"/>
      <c r="C1675" s="133"/>
      <c r="D1675" s="82"/>
      <c r="E1675" s="52"/>
      <c r="F1675" s="53"/>
      <c r="G1675" s="53"/>
      <c r="H1675" s="55"/>
      <c r="I1675" s="50"/>
      <c r="J1675" s="136"/>
    </row>
    <row r="1676" spans="1:10" ht="15" customHeight="1" outlineLevel="2">
      <c r="A1676" s="51"/>
      <c r="B1676" s="132"/>
      <c r="C1676" s="133"/>
      <c r="D1676" s="82"/>
      <c r="E1676" s="52"/>
      <c r="F1676" s="53"/>
      <c r="G1676" s="53"/>
      <c r="H1676" s="55"/>
      <c r="I1676" s="50"/>
      <c r="J1676" s="136"/>
    </row>
    <row r="1677" spans="1:10" ht="15" customHeight="1" outlineLevel="2">
      <c r="A1677" s="51"/>
      <c r="B1677" s="132"/>
      <c r="C1677" s="133"/>
      <c r="D1677" s="82"/>
      <c r="E1677" s="52"/>
      <c r="F1677" s="53"/>
      <c r="G1677" s="53"/>
      <c r="H1677" s="55"/>
      <c r="I1677" s="50"/>
      <c r="J1677" s="136"/>
    </row>
    <row r="1678" spans="1:10" ht="15" customHeight="1" outlineLevel="2">
      <c r="A1678" s="51"/>
      <c r="B1678" s="132"/>
      <c r="C1678" s="133"/>
      <c r="D1678" s="82"/>
      <c r="E1678" s="52"/>
      <c r="F1678" s="53"/>
      <c r="G1678" s="53"/>
      <c r="H1678" s="55"/>
      <c r="I1678" s="50"/>
      <c r="J1678" s="136"/>
    </row>
    <row r="1679" spans="1:10" ht="15" customHeight="1" outlineLevel="2" collapsed="1">
      <c r="A1679" s="51"/>
      <c r="B1679" s="132"/>
      <c r="C1679" s="133"/>
      <c r="D1679" s="82"/>
      <c r="E1679" s="52"/>
      <c r="F1679" s="53"/>
      <c r="G1679" s="53"/>
      <c r="H1679" s="55"/>
      <c r="I1679" s="50"/>
      <c r="J1679" s="136"/>
    </row>
    <row r="1680" spans="1:10" ht="15" customHeight="1" outlineLevel="2">
      <c r="A1680" s="51"/>
      <c r="B1680" s="132"/>
      <c r="C1680" s="133"/>
      <c r="D1680" s="82"/>
      <c r="E1680" s="52"/>
      <c r="F1680" s="53"/>
      <c r="G1680" s="53"/>
      <c r="H1680" s="55"/>
      <c r="I1680" s="50"/>
      <c r="J1680" s="136"/>
    </row>
    <row r="1681" spans="1:10" ht="15" customHeight="1" outlineLevel="2">
      <c r="A1681" s="51"/>
      <c r="B1681" s="132"/>
      <c r="C1681" s="133"/>
      <c r="D1681" s="82"/>
      <c r="E1681" s="52"/>
      <c r="F1681" s="53"/>
      <c r="G1681" s="53"/>
      <c r="H1681" s="55"/>
      <c r="I1681" s="50"/>
      <c r="J1681" s="136"/>
    </row>
    <row r="1682" spans="1:10" ht="15" customHeight="1" outlineLevel="2">
      <c r="A1682" s="51"/>
      <c r="B1682" s="132"/>
      <c r="C1682" s="133"/>
      <c r="D1682" s="82"/>
      <c r="E1682" s="52"/>
      <c r="F1682" s="53"/>
      <c r="G1682" s="53"/>
      <c r="H1682" s="55"/>
      <c r="I1682" s="50"/>
      <c r="J1682" s="136"/>
    </row>
    <row r="1683" spans="1:10" ht="15" customHeight="1" outlineLevel="2">
      <c r="A1683" s="51"/>
      <c r="B1683" s="132"/>
      <c r="C1683" s="133"/>
      <c r="D1683" s="82"/>
      <c r="E1683" s="52"/>
      <c r="F1683" s="53"/>
      <c r="G1683" s="53"/>
      <c r="H1683" s="55"/>
      <c r="I1683" s="50"/>
      <c r="J1683" s="136"/>
    </row>
    <row r="1684" spans="1:10" ht="15" customHeight="1" outlineLevel="2">
      <c r="A1684" s="51"/>
      <c r="B1684" s="132"/>
      <c r="C1684" s="133"/>
      <c r="D1684" s="82"/>
      <c r="E1684" s="52"/>
      <c r="F1684" s="53"/>
      <c r="G1684" s="53"/>
      <c r="H1684" s="55"/>
      <c r="I1684" s="50"/>
      <c r="J1684" s="136"/>
    </row>
    <row r="1685" spans="1:10" ht="15" customHeight="1" outlineLevel="2">
      <c r="A1685" s="51"/>
      <c r="B1685" s="132"/>
      <c r="C1685" s="133"/>
      <c r="D1685" s="82"/>
      <c r="E1685" s="52"/>
      <c r="F1685" s="53"/>
      <c r="G1685" s="53"/>
      <c r="H1685" s="55"/>
      <c r="I1685" s="50"/>
      <c r="J1685" s="136"/>
    </row>
    <row r="1686" spans="1:10" ht="15" customHeight="1" outlineLevel="2">
      <c r="A1686" s="51"/>
      <c r="B1686" s="132"/>
      <c r="C1686" s="133"/>
      <c r="D1686" s="82"/>
      <c r="E1686" s="52"/>
      <c r="F1686" s="53"/>
      <c r="G1686" s="53"/>
      <c r="H1686" s="55"/>
      <c r="I1686" s="50"/>
      <c r="J1686" s="136"/>
    </row>
    <row r="1687" spans="1:10" ht="15" customHeight="1" outlineLevel="2">
      <c r="A1687" s="51"/>
      <c r="B1687" s="132"/>
      <c r="C1687" s="133"/>
      <c r="D1687" s="82"/>
      <c r="E1687" s="52"/>
      <c r="F1687" s="53"/>
      <c r="G1687" s="53"/>
      <c r="H1687" s="55"/>
      <c r="I1687" s="50"/>
      <c r="J1687" s="136"/>
    </row>
    <row r="1688" spans="1:10" ht="15" customHeight="1" outlineLevel="2">
      <c r="A1688" s="51"/>
      <c r="B1688" s="132"/>
      <c r="C1688" s="133"/>
      <c r="D1688" s="82"/>
      <c r="E1688" s="52"/>
      <c r="F1688" s="53"/>
      <c r="G1688" s="53"/>
      <c r="H1688" s="55"/>
      <c r="I1688" s="50"/>
      <c r="J1688" s="136"/>
    </row>
    <row r="1689" spans="1:10" ht="15" customHeight="1" outlineLevel="2">
      <c r="A1689" s="51"/>
      <c r="B1689" s="132"/>
      <c r="C1689" s="133"/>
      <c r="D1689" s="82"/>
      <c r="E1689" s="52"/>
      <c r="F1689" s="53"/>
      <c r="G1689" s="53"/>
      <c r="H1689" s="55"/>
      <c r="I1689" s="50"/>
      <c r="J1689" s="136"/>
    </row>
    <row r="1690" spans="1:10" ht="15" customHeight="1" outlineLevel="2">
      <c r="A1690" s="51"/>
      <c r="B1690" s="132"/>
      <c r="C1690" s="133"/>
      <c r="D1690" s="82"/>
      <c r="E1690" s="52"/>
      <c r="F1690" s="53"/>
      <c r="G1690" s="53"/>
      <c r="H1690" s="55"/>
      <c r="I1690" s="50"/>
      <c r="J1690" s="136"/>
    </row>
    <row r="1691" spans="1:10" ht="15" customHeight="1" outlineLevel="2">
      <c r="A1691" s="51"/>
      <c r="B1691" s="132"/>
      <c r="C1691" s="133"/>
      <c r="D1691" s="82"/>
      <c r="E1691" s="52"/>
      <c r="F1691" s="53"/>
      <c r="G1691" s="53"/>
      <c r="H1691" s="55"/>
      <c r="I1691" s="50"/>
      <c r="J1691" s="136"/>
    </row>
    <row r="1692" spans="1:10" ht="15" customHeight="1" outlineLevel="2">
      <c r="A1692" s="51"/>
      <c r="B1692" s="132"/>
      <c r="C1692" s="133"/>
      <c r="D1692" s="82"/>
      <c r="E1692" s="52"/>
      <c r="F1692" s="53"/>
      <c r="G1692" s="53"/>
      <c r="H1692" s="55"/>
      <c r="I1692" s="50"/>
      <c r="J1692" s="136"/>
    </row>
    <row r="1693" spans="1:10" ht="15" customHeight="1" outlineLevel="2">
      <c r="A1693" s="51"/>
      <c r="B1693" s="132"/>
      <c r="C1693" s="133"/>
      <c r="D1693" s="82"/>
      <c r="E1693" s="52"/>
      <c r="F1693" s="53"/>
      <c r="G1693" s="53"/>
      <c r="H1693" s="55"/>
      <c r="I1693" s="50"/>
      <c r="J1693" s="136"/>
    </row>
    <row r="1694" spans="1:10" ht="15" customHeight="1" outlineLevel="2">
      <c r="A1694" s="51"/>
      <c r="B1694" s="132"/>
      <c r="C1694" s="133"/>
      <c r="D1694" s="82"/>
      <c r="E1694" s="52"/>
      <c r="F1694" s="53"/>
      <c r="G1694" s="53"/>
      <c r="H1694" s="55"/>
      <c r="I1694" s="50"/>
      <c r="J1694" s="136"/>
    </row>
    <row r="1695" spans="1:10" ht="15" customHeight="1" outlineLevel="2">
      <c r="A1695" s="51"/>
      <c r="B1695" s="132"/>
      <c r="C1695" s="133"/>
      <c r="D1695" s="82"/>
      <c r="E1695" s="52"/>
      <c r="F1695" s="53"/>
      <c r="G1695" s="53"/>
      <c r="H1695" s="55"/>
      <c r="I1695" s="50"/>
      <c r="J1695" s="136"/>
    </row>
    <row r="1696" spans="1:10" ht="15" customHeight="1" outlineLevel="2">
      <c r="A1696" s="51"/>
      <c r="B1696" s="132"/>
      <c r="C1696" s="133"/>
      <c r="D1696" s="82"/>
      <c r="E1696" s="52"/>
      <c r="F1696" s="53"/>
      <c r="G1696" s="53"/>
      <c r="H1696" s="55"/>
      <c r="I1696" s="50"/>
      <c r="J1696" s="136"/>
    </row>
    <row r="1697" spans="1:10" ht="15" customHeight="1" outlineLevel="2" collapsed="1">
      <c r="A1697" s="51"/>
      <c r="B1697" s="132"/>
      <c r="C1697" s="133"/>
      <c r="D1697" s="82"/>
      <c r="E1697" s="52"/>
      <c r="F1697" s="53"/>
      <c r="G1697" s="53"/>
      <c r="H1697" s="55"/>
      <c r="I1697" s="50"/>
      <c r="J1697" s="136"/>
    </row>
    <row r="1698" spans="1:10" ht="15" customHeight="1" outlineLevel="2">
      <c r="A1698" s="51"/>
      <c r="B1698" s="132"/>
      <c r="C1698" s="133"/>
      <c r="D1698" s="82"/>
      <c r="E1698" s="52"/>
      <c r="F1698" s="53"/>
      <c r="G1698" s="53"/>
      <c r="H1698" s="55"/>
      <c r="I1698" s="50"/>
      <c r="J1698" s="136"/>
    </row>
    <row r="1699" spans="1:10" ht="15" customHeight="1" outlineLevel="2">
      <c r="A1699" s="51"/>
      <c r="B1699" s="132"/>
      <c r="C1699" s="133"/>
      <c r="D1699" s="82"/>
      <c r="E1699" s="52"/>
      <c r="F1699" s="53"/>
      <c r="G1699" s="53"/>
      <c r="H1699" s="55"/>
      <c r="I1699" s="50"/>
      <c r="J1699" s="136"/>
    </row>
    <row r="1700" spans="1:10" ht="15" customHeight="1" outlineLevel="2">
      <c r="A1700" s="51"/>
      <c r="B1700" s="132"/>
      <c r="C1700" s="133"/>
      <c r="D1700" s="82"/>
      <c r="E1700" s="52"/>
      <c r="F1700" s="53"/>
      <c r="G1700" s="53"/>
      <c r="H1700" s="55"/>
      <c r="I1700" s="50"/>
      <c r="J1700" s="136"/>
    </row>
    <row r="1701" spans="1:10" ht="15" customHeight="1" outlineLevel="2">
      <c r="A1701" s="51"/>
      <c r="B1701" s="132"/>
      <c r="C1701" s="133"/>
      <c r="D1701" s="82"/>
      <c r="E1701" s="52"/>
      <c r="F1701" s="53"/>
      <c r="G1701" s="53"/>
      <c r="H1701" s="55"/>
      <c r="I1701" s="50"/>
      <c r="J1701" s="136"/>
    </row>
    <row r="1702" spans="1:10" ht="15" customHeight="1" outlineLevel="2">
      <c r="A1702" s="51"/>
      <c r="B1702" s="132"/>
      <c r="C1702" s="133"/>
      <c r="D1702" s="82"/>
      <c r="E1702" s="52"/>
      <c r="F1702" s="53"/>
      <c r="G1702" s="53"/>
      <c r="H1702" s="55"/>
      <c r="I1702" s="50"/>
      <c r="J1702" s="136"/>
    </row>
    <row r="1703" spans="1:10" ht="15" customHeight="1" outlineLevel="2">
      <c r="A1703" s="51"/>
      <c r="B1703" s="132"/>
      <c r="C1703" s="133"/>
      <c r="D1703" s="82"/>
      <c r="E1703" s="52"/>
      <c r="F1703" s="53"/>
      <c r="G1703" s="53"/>
      <c r="H1703" s="55"/>
      <c r="I1703" s="50"/>
      <c r="J1703" s="136"/>
    </row>
    <row r="1704" spans="1:10" ht="15" customHeight="1" outlineLevel="2">
      <c r="A1704" s="51"/>
      <c r="B1704" s="132"/>
      <c r="C1704" s="133"/>
      <c r="D1704" s="82"/>
      <c r="E1704" s="52"/>
      <c r="F1704" s="53"/>
      <c r="G1704" s="53"/>
      <c r="H1704" s="55"/>
      <c r="I1704" s="50"/>
      <c r="J1704" s="136"/>
    </row>
    <row r="1705" spans="1:10" ht="15" customHeight="1" outlineLevel="2">
      <c r="A1705" s="51"/>
      <c r="B1705" s="132"/>
      <c r="C1705" s="133"/>
      <c r="D1705" s="82"/>
      <c r="E1705" s="52"/>
      <c r="F1705" s="53"/>
      <c r="G1705" s="53"/>
      <c r="H1705" s="55"/>
      <c r="I1705" s="50"/>
      <c r="J1705" s="136"/>
    </row>
    <row r="1706" spans="1:10" ht="15" customHeight="1" outlineLevel="2">
      <c r="A1706" s="51"/>
      <c r="B1706" s="132"/>
      <c r="C1706" s="133"/>
      <c r="D1706" s="82"/>
      <c r="E1706" s="52"/>
      <c r="F1706" s="53"/>
      <c r="G1706" s="53"/>
      <c r="H1706" s="55"/>
      <c r="I1706" s="50"/>
      <c r="J1706" s="136"/>
    </row>
    <row r="1707" spans="1:10" ht="15" customHeight="1" outlineLevel="1">
      <c r="A1707" s="51"/>
      <c r="B1707" s="132"/>
      <c r="C1707" s="133"/>
      <c r="D1707" s="82"/>
      <c r="E1707" s="52"/>
      <c r="F1707" s="53"/>
      <c r="G1707" s="53"/>
      <c r="H1707" s="55"/>
      <c r="I1707" s="50"/>
      <c r="J1707" s="136"/>
    </row>
    <row r="1708" spans="1:10" ht="15" customHeight="1" outlineLevel="2">
      <c r="A1708" s="51"/>
      <c r="B1708" s="132"/>
      <c r="C1708" s="133"/>
      <c r="D1708" s="82"/>
      <c r="E1708" s="52"/>
      <c r="F1708" s="53"/>
      <c r="G1708" s="53"/>
      <c r="H1708" s="55"/>
      <c r="I1708" s="50"/>
      <c r="J1708" s="136"/>
    </row>
    <row r="1709" spans="1:10" ht="15" customHeight="1" outlineLevel="2">
      <c r="A1709" s="51"/>
      <c r="B1709" s="132"/>
      <c r="C1709" s="133"/>
      <c r="D1709" s="82"/>
      <c r="E1709" s="52"/>
      <c r="F1709" s="53"/>
      <c r="G1709" s="53"/>
      <c r="H1709" s="55"/>
      <c r="I1709" s="50"/>
      <c r="J1709" s="136"/>
    </row>
    <row r="1710" spans="1:10" ht="15" customHeight="1" outlineLevel="2">
      <c r="A1710" s="51"/>
      <c r="B1710" s="132"/>
      <c r="C1710" s="133"/>
      <c r="D1710" s="82"/>
      <c r="E1710" s="52"/>
      <c r="F1710" s="53"/>
      <c r="G1710" s="53"/>
      <c r="H1710" s="55"/>
      <c r="I1710" s="50"/>
      <c r="J1710" s="136"/>
    </row>
    <row r="1711" spans="1:10" ht="15" customHeight="1" outlineLevel="2">
      <c r="A1711" s="51"/>
      <c r="B1711" s="132"/>
      <c r="C1711" s="133"/>
      <c r="D1711" s="82"/>
      <c r="E1711" s="52"/>
      <c r="F1711" s="53"/>
      <c r="G1711" s="53"/>
      <c r="H1711" s="55"/>
      <c r="I1711" s="50"/>
      <c r="J1711" s="136"/>
    </row>
    <row r="1712" spans="1:10" ht="15" customHeight="1" outlineLevel="2">
      <c r="A1712" s="51"/>
      <c r="B1712" s="132"/>
      <c r="C1712" s="133"/>
      <c r="D1712" s="82"/>
      <c r="E1712" s="52"/>
      <c r="F1712" s="53"/>
      <c r="G1712" s="53"/>
      <c r="H1712" s="55"/>
      <c r="I1712" s="50"/>
      <c r="J1712" s="136"/>
    </row>
    <row r="1713" spans="1:10" ht="15" customHeight="1" outlineLevel="2">
      <c r="A1713" s="51"/>
      <c r="B1713" s="132"/>
      <c r="C1713" s="133"/>
      <c r="D1713" s="82"/>
      <c r="E1713" s="52"/>
      <c r="F1713" s="53"/>
      <c r="G1713" s="53"/>
      <c r="H1713" s="55"/>
      <c r="I1713" s="50"/>
      <c r="J1713" s="136"/>
    </row>
    <row r="1714" spans="1:10" ht="15" customHeight="1" outlineLevel="2">
      <c r="A1714" s="51"/>
      <c r="B1714" s="132"/>
      <c r="C1714" s="133"/>
      <c r="D1714" s="82"/>
      <c r="E1714" s="52"/>
      <c r="F1714" s="53"/>
      <c r="G1714" s="53"/>
      <c r="H1714" s="55"/>
      <c r="I1714" s="50"/>
      <c r="J1714" s="136"/>
    </row>
    <row r="1715" spans="1:10" ht="15" customHeight="1" outlineLevel="2">
      <c r="A1715" s="51"/>
      <c r="B1715" s="132"/>
      <c r="C1715" s="133"/>
      <c r="D1715" s="82"/>
      <c r="E1715" s="52"/>
      <c r="F1715" s="53"/>
      <c r="G1715" s="53"/>
      <c r="H1715" s="55"/>
      <c r="I1715" s="50"/>
      <c r="J1715" s="136"/>
    </row>
    <row r="1716" spans="1:10" ht="15" customHeight="1" outlineLevel="2">
      <c r="A1716" s="51"/>
      <c r="B1716" s="132"/>
      <c r="C1716" s="133"/>
      <c r="D1716" s="82"/>
      <c r="E1716" s="52"/>
      <c r="F1716" s="53"/>
      <c r="G1716" s="53"/>
      <c r="H1716" s="55"/>
      <c r="I1716" s="50"/>
      <c r="J1716" s="136"/>
    </row>
    <row r="1717" spans="1:10" ht="15" customHeight="1" outlineLevel="2" collapsed="1">
      <c r="A1717" s="51"/>
      <c r="B1717" s="132"/>
      <c r="C1717" s="133"/>
      <c r="D1717" s="82"/>
      <c r="E1717" s="52"/>
      <c r="F1717" s="53"/>
      <c r="G1717" s="53"/>
      <c r="H1717" s="55"/>
      <c r="I1717" s="50"/>
      <c r="J1717" s="136"/>
    </row>
    <row r="1718" spans="1:10" ht="15" customHeight="1" outlineLevel="2">
      <c r="A1718" s="51"/>
      <c r="B1718" s="132"/>
      <c r="C1718" s="133"/>
      <c r="D1718" s="82"/>
      <c r="E1718" s="52"/>
      <c r="F1718" s="53"/>
      <c r="G1718" s="53"/>
      <c r="H1718" s="55"/>
      <c r="I1718" s="50"/>
      <c r="J1718" s="136"/>
    </row>
    <row r="1719" spans="1:10" ht="15" customHeight="1" outlineLevel="2">
      <c r="A1719" s="51"/>
      <c r="B1719" s="132"/>
      <c r="C1719" s="133"/>
      <c r="D1719" s="82"/>
      <c r="E1719" s="52"/>
      <c r="F1719" s="53"/>
      <c r="G1719" s="53"/>
      <c r="H1719" s="55"/>
      <c r="I1719" s="50"/>
      <c r="J1719" s="136"/>
    </row>
    <row r="1720" spans="1:10" ht="15" customHeight="1" outlineLevel="2">
      <c r="A1720" s="51"/>
      <c r="B1720" s="132"/>
      <c r="C1720" s="133"/>
      <c r="D1720" s="82"/>
      <c r="E1720" s="52"/>
      <c r="F1720" s="53"/>
      <c r="G1720" s="53"/>
      <c r="H1720" s="55"/>
      <c r="I1720" s="50"/>
      <c r="J1720" s="136"/>
    </row>
    <row r="1721" spans="1:10" ht="15" customHeight="1" outlineLevel="2">
      <c r="A1721" s="51"/>
      <c r="B1721" s="132"/>
      <c r="C1721" s="133"/>
      <c r="D1721" s="82"/>
      <c r="E1721" s="52"/>
      <c r="F1721" s="53"/>
      <c r="G1721" s="53"/>
      <c r="H1721" s="55"/>
      <c r="I1721" s="50"/>
      <c r="J1721" s="136"/>
    </row>
    <row r="1722" spans="1:10" ht="15" customHeight="1" outlineLevel="2">
      <c r="A1722" s="51"/>
      <c r="B1722" s="132"/>
      <c r="C1722" s="133"/>
      <c r="D1722" s="82"/>
      <c r="E1722" s="52"/>
      <c r="F1722" s="53"/>
      <c r="G1722" s="53"/>
      <c r="H1722" s="55"/>
      <c r="I1722" s="50"/>
      <c r="J1722" s="136"/>
    </row>
    <row r="1723" spans="1:10" ht="15" customHeight="1" outlineLevel="2">
      <c r="A1723" s="51"/>
      <c r="B1723" s="132"/>
      <c r="C1723" s="133"/>
      <c r="D1723" s="82"/>
      <c r="E1723" s="52"/>
      <c r="F1723" s="53"/>
      <c r="G1723" s="53"/>
      <c r="H1723" s="55"/>
      <c r="I1723" s="50"/>
      <c r="J1723" s="136"/>
    </row>
    <row r="1724" spans="1:10" ht="15" customHeight="1" outlineLevel="2">
      <c r="A1724" s="51"/>
      <c r="B1724" s="132"/>
      <c r="C1724" s="133"/>
      <c r="D1724" s="82"/>
      <c r="E1724" s="52"/>
      <c r="F1724" s="53"/>
      <c r="G1724" s="53"/>
      <c r="H1724" s="55"/>
      <c r="I1724" s="50"/>
      <c r="J1724" s="136"/>
    </row>
    <row r="1725" spans="1:10" ht="15" customHeight="1" outlineLevel="2">
      <c r="A1725" s="51"/>
      <c r="B1725" s="132"/>
      <c r="C1725" s="133"/>
      <c r="D1725" s="82"/>
      <c r="E1725" s="52"/>
      <c r="F1725" s="53"/>
      <c r="G1725" s="53"/>
      <c r="H1725" s="55"/>
      <c r="I1725" s="50"/>
      <c r="J1725" s="136"/>
    </row>
    <row r="1726" spans="1:10" ht="15" customHeight="1" outlineLevel="2">
      <c r="A1726" s="51"/>
      <c r="B1726" s="132"/>
      <c r="C1726" s="133"/>
      <c r="D1726" s="82"/>
      <c r="E1726" s="52"/>
      <c r="F1726" s="53"/>
      <c r="G1726" s="53"/>
      <c r="H1726" s="55"/>
      <c r="I1726" s="50"/>
      <c r="J1726" s="136"/>
    </row>
    <row r="1727" spans="1:10" ht="15" customHeight="1" outlineLevel="2">
      <c r="A1727" s="51"/>
      <c r="B1727" s="132"/>
      <c r="C1727" s="133"/>
      <c r="D1727" s="82"/>
      <c r="E1727" s="52"/>
      <c r="F1727" s="53"/>
      <c r="G1727" s="53"/>
      <c r="H1727" s="55"/>
      <c r="I1727" s="50"/>
      <c r="J1727" s="136"/>
    </row>
    <row r="1728" spans="1:10" ht="15" customHeight="1" outlineLevel="2">
      <c r="A1728" s="51"/>
      <c r="B1728" s="132"/>
      <c r="C1728" s="133"/>
      <c r="D1728" s="82"/>
      <c r="E1728" s="52"/>
      <c r="F1728" s="53"/>
      <c r="G1728" s="53"/>
      <c r="H1728" s="55"/>
      <c r="I1728" s="50"/>
      <c r="J1728" s="136"/>
    </row>
    <row r="1729" spans="1:10" ht="15" customHeight="1" outlineLevel="2">
      <c r="A1729" s="51"/>
      <c r="B1729" s="132"/>
      <c r="C1729" s="133"/>
      <c r="D1729" s="82"/>
      <c r="E1729" s="52"/>
      <c r="F1729" s="53"/>
      <c r="G1729" s="53"/>
      <c r="H1729" s="55"/>
      <c r="I1729" s="50"/>
      <c r="J1729" s="136"/>
    </row>
    <row r="1730" spans="1:10" ht="15" customHeight="1" outlineLevel="2">
      <c r="A1730" s="51"/>
      <c r="B1730" s="132"/>
      <c r="C1730" s="133"/>
      <c r="D1730" s="82"/>
      <c r="E1730" s="52"/>
      <c r="F1730" s="53"/>
      <c r="G1730" s="53"/>
      <c r="H1730" s="55"/>
      <c r="I1730" s="50"/>
      <c r="J1730" s="136"/>
    </row>
    <row r="1731" spans="1:10" ht="15" customHeight="1" outlineLevel="2">
      <c r="A1731" s="51"/>
      <c r="B1731" s="132"/>
      <c r="C1731" s="133"/>
      <c r="D1731" s="82"/>
      <c r="E1731" s="52"/>
      <c r="F1731" s="53"/>
      <c r="G1731" s="53"/>
      <c r="H1731" s="55"/>
      <c r="I1731" s="50"/>
      <c r="J1731" s="136"/>
    </row>
    <row r="1732" spans="1:10" ht="15" customHeight="1" outlineLevel="2">
      <c r="A1732" s="51"/>
      <c r="B1732" s="132"/>
      <c r="C1732" s="133"/>
      <c r="D1732" s="82"/>
      <c r="E1732" s="52"/>
      <c r="F1732" s="53"/>
      <c r="G1732" s="53"/>
      <c r="H1732" s="55"/>
      <c r="I1732" s="50"/>
      <c r="J1732" s="136"/>
    </row>
    <row r="1733" spans="1:10" ht="15" customHeight="1" outlineLevel="2">
      <c r="A1733" s="51"/>
      <c r="B1733" s="132"/>
      <c r="C1733" s="133"/>
      <c r="D1733" s="82"/>
      <c r="E1733" s="52"/>
      <c r="F1733" s="53"/>
      <c r="G1733" s="53"/>
      <c r="H1733" s="55"/>
      <c r="I1733" s="50"/>
      <c r="J1733" s="136"/>
    </row>
    <row r="1734" spans="1:10" ht="15" customHeight="1" outlineLevel="2">
      <c r="A1734" s="51"/>
      <c r="B1734" s="132"/>
      <c r="C1734" s="133"/>
      <c r="D1734" s="82"/>
      <c r="E1734" s="52"/>
      <c r="F1734" s="53"/>
      <c r="G1734" s="53"/>
      <c r="H1734" s="55"/>
      <c r="I1734" s="50"/>
      <c r="J1734" s="136"/>
    </row>
    <row r="1735" spans="1:10" ht="15" customHeight="1" outlineLevel="2">
      <c r="A1735" s="51"/>
      <c r="B1735" s="132"/>
      <c r="C1735" s="133"/>
      <c r="D1735" s="82"/>
      <c r="E1735" s="52"/>
      <c r="F1735" s="53"/>
      <c r="G1735" s="53"/>
      <c r="H1735" s="55"/>
      <c r="I1735" s="50"/>
      <c r="J1735" s="136"/>
    </row>
    <row r="1736" spans="1:10" ht="15" customHeight="1" outlineLevel="2">
      <c r="A1736" s="51"/>
      <c r="B1736" s="132"/>
      <c r="C1736" s="133"/>
      <c r="D1736" s="82"/>
      <c r="E1736" s="52"/>
      <c r="F1736" s="53"/>
      <c r="G1736" s="53"/>
      <c r="H1736" s="55"/>
      <c r="I1736" s="50"/>
      <c r="J1736" s="136"/>
    </row>
    <row r="1737" spans="1:10" ht="15" customHeight="1" outlineLevel="2" collapsed="1">
      <c r="A1737" s="51"/>
      <c r="B1737" s="132"/>
      <c r="C1737" s="133"/>
      <c r="D1737" s="82"/>
      <c r="E1737" s="52"/>
      <c r="F1737" s="53"/>
      <c r="G1737" s="53"/>
      <c r="H1737" s="55"/>
      <c r="I1737" s="50"/>
      <c r="J1737" s="136"/>
    </row>
    <row r="1738" spans="1:10" ht="15" customHeight="1" outlineLevel="2">
      <c r="A1738" s="51"/>
      <c r="B1738" s="132"/>
      <c r="C1738" s="133"/>
      <c r="D1738" s="82"/>
      <c r="E1738" s="52"/>
      <c r="F1738" s="53"/>
      <c r="G1738" s="53"/>
      <c r="H1738" s="55"/>
      <c r="I1738" s="50"/>
      <c r="J1738" s="136"/>
    </row>
    <row r="1739" spans="1:10" ht="15" customHeight="1" outlineLevel="2">
      <c r="A1739" s="51"/>
      <c r="B1739" s="132"/>
      <c r="C1739" s="133"/>
      <c r="D1739" s="82"/>
      <c r="E1739" s="52"/>
      <c r="F1739" s="53"/>
      <c r="G1739" s="53"/>
      <c r="H1739" s="55"/>
      <c r="I1739" s="50"/>
      <c r="J1739" s="136"/>
    </row>
    <row r="1740" spans="1:10" ht="15" customHeight="1" outlineLevel="2">
      <c r="A1740" s="51"/>
      <c r="B1740" s="132"/>
      <c r="C1740" s="133"/>
      <c r="D1740" s="82"/>
      <c r="E1740" s="52"/>
      <c r="F1740" s="53"/>
      <c r="G1740" s="53"/>
      <c r="H1740" s="55"/>
      <c r="I1740" s="50"/>
      <c r="J1740" s="136"/>
    </row>
    <row r="1741" spans="1:10" ht="15" customHeight="1" outlineLevel="2">
      <c r="A1741" s="51"/>
      <c r="B1741" s="132"/>
      <c r="C1741" s="133"/>
      <c r="D1741" s="82"/>
      <c r="E1741" s="52"/>
      <c r="F1741" s="53"/>
      <c r="G1741" s="53"/>
      <c r="H1741" s="55"/>
      <c r="I1741" s="50"/>
      <c r="J1741" s="136"/>
    </row>
    <row r="1742" spans="1:10" ht="15" customHeight="1" outlineLevel="2">
      <c r="A1742" s="51"/>
      <c r="B1742" s="132"/>
      <c r="C1742" s="133"/>
      <c r="D1742" s="82"/>
      <c r="E1742" s="52"/>
      <c r="F1742" s="53"/>
      <c r="G1742" s="53"/>
      <c r="H1742" s="55"/>
      <c r="I1742" s="50"/>
      <c r="J1742" s="136"/>
    </row>
    <row r="1743" spans="1:10" ht="15" customHeight="1" outlineLevel="2">
      <c r="A1743" s="51"/>
      <c r="B1743" s="132"/>
      <c r="C1743" s="133"/>
      <c r="D1743" s="82"/>
      <c r="E1743" s="52"/>
      <c r="F1743" s="53"/>
      <c r="G1743" s="53"/>
      <c r="H1743" s="55"/>
      <c r="I1743" s="50"/>
      <c r="J1743" s="136"/>
    </row>
    <row r="1744" spans="1:10" ht="15" customHeight="1" outlineLevel="2">
      <c r="A1744" s="51"/>
      <c r="B1744" s="132"/>
      <c r="C1744" s="133"/>
      <c r="D1744" s="82"/>
      <c r="E1744" s="52"/>
      <c r="F1744" s="53"/>
      <c r="G1744" s="53"/>
      <c r="H1744" s="55"/>
      <c r="I1744" s="50"/>
      <c r="J1744" s="136"/>
    </row>
    <row r="1745" spans="1:10" ht="15" customHeight="1" outlineLevel="2">
      <c r="A1745" s="51"/>
      <c r="B1745" s="132"/>
      <c r="C1745" s="133"/>
      <c r="D1745" s="82"/>
      <c r="E1745" s="52"/>
      <c r="F1745" s="53"/>
      <c r="G1745" s="53"/>
      <c r="H1745" s="55"/>
      <c r="I1745" s="50"/>
      <c r="J1745" s="136"/>
    </row>
    <row r="1746" spans="1:10" ht="15" customHeight="1" outlineLevel="2">
      <c r="A1746" s="51"/>
      <c r="B1746" s="132"/>
      <c r="C1746" s="133"/>
      <c r="D1746" s="82"/>
      <c r="E1746" s="52"/>
      <c r="F1746" s="53"/>
      <c r="G1746" s="53"/>
      <c r="H1746" s="55"/>
      <c r="I1746" s="50"/>
      <c r="J1746" s="136"/>
    </row>
    <row r="1747" spans="1:10" ht="15" customHeight="1" outlineLevel="2">
      <c r="A1747" s="51"/>
      <c r="B1747" s="132"/>
      <c r="C1747" s="133"/>
      <c r="D1747" s="82"/>
      <c r="E1747" s="52"/>
      <c r="F1747" s="53"/>
      <c r="G1747" s="53"/>
      <c r="H1747" s="55"/>
      <c r="I1747" s="50"/>
      <c r="J1747" s="136"/>
    </row>
    <row r="1748" spans="1:10" ht="15" customHeight="1" outlineLevel="2">
      <c r="A1748" s="51"/>
      <c r="B1748" s="132"/>
      <c r="C1748" s="133"/>
      <c r="D1748" s="82"/>
      <c r="E1748" s="52"/>
      <c r="F1748" s="53"/>
      <c r="G1748" s="53"/>
      <c r="H1748" s="55"/>
      <c r="I1748" s="50"/>
      <c r="J1748" s="136"/>
    </row>
    <row r="1749" spans="1:10" ht="15" customHeight="1" outlineLevel="2">
      <c r="A1749" s="51"/>
      <c r="B1749" s="132"/>
      <c r="C1749" s="133"/>
      <c r="D1749" s="82"/>
      <c r="E1749" s="52"/>
      <c r="F1749" s="53"/>
      <c r="G1749" s="53"/>
      <c r="H1749" s="55"/>
      <c r="I1749" s="50"/>
      <c r="J1749" s="136"/>
    </row>
    <row r="1750" spans="1:10" ht="15" customHeight="1" outlineLevel="2">
      <c r="A1750" s="51"/>
      <c r="B1750" s="132"/>
      <c r="C1750" s="133"/>
      <c r="D1750" s="82"/>
      <c r="E1750" s="52"/>
      <c r="F1750" s="53"/>
      <c r="G1750" s="53"/>
      <c r="H1750" s="55"/>
      <c r="I1750" s="50"/>
      <c r="J1750" s="136"/>
    </row>
    <row r="1751" spans="1:10" ht="15" customHeight="1" outlineLevel="2">
      <c r="A1751" s="51"/>
      <c r="B1751" s="132"/>
      <c r="C1751" s="133"/>
      <c r="D1751" s="82"/>
      <c r="E1751" s="52"/>
      <c r="F1751" s="53"/>
      <c r="G1751" s="53"/>
      <c r="H1751" s="55"/>
      <c r="I1751" s="50"/>
      <c r="J1751" s="136"/>
    </row>
    <row r="1752" spans="1:10" ht="15" customHeight="1" outlineLevel="2">
      <c r="A1752" s="51"/>
      <c r="B1752" s="132"/>
      <c r="C1752" s="133"/>
      <c r="D1752" s="82"/>
      <c r="E1752" s="52"/>
      <c r="F1752" s="53"/>
      <c r="G1752" s="53"/>
      <c r="H1752" s="55"/>
      <c r="I1752" s="50"/>
      <c r="J1752" s="136"/>
    </row>
    <row r="1753" spans="1:10" ht="15" customHeight="1" outlineLevel="2">
      <c r="A1753" s="51"/>
      <c r="B1753" s="132"/>
      <c r="C1753" s="133"/>
      <c r="D1753" s="82"/>
      <c r="E1753" s="52"/>
      <c r="F1753" s="53"/>
      <c r="G1753" s="53"/>
      <c r="H1753" s="55"/>
      <c r="I1753" s="50"/>
      <c r="J1753" s="136"/>
    </row>
    <row r="1754" spans="1:10" ht="15" customHeight="1" outlineLevel="2">
      <c r="A1754" s="51"/>
      <c r="B1754" s="132"/>
      <c r="C1754" s="133"/>
      <c r="D1754" s="82"/>
      <c r="E1754" s="52"/>
      <c r="F1754" s="53"/>
      <c r="G1754" s="53"/>
      <c r="H1754" s="55"/>
      <c r="I1754" s="50"/>
      <c r="J1754" s="136"/>
    </row>
    <row r="1755" spans="1:10" ht="15" customHeight="1" outlineLevel="2">
      <c r="A1755" s="51"/>
      <c r="B1755" s="132"/>
      <c r="C1755" s="133"/>
      <c r="D1755" s="82"/>
      <c r="E1755" s="52"/>
      <c r="F1755" s="53"/>
      <c r="G1755" s="53"/>
      <c r="H1755" s="55"/>
      <c r="I1755" s="50"/>
      <c r="J1755" s="136"/>
    </row>
    <row r="1756" spans="1:10" ht="15" customHeight="1" outlineLevel="2">
      <c r="A1756" s="51"/>
      <c r="B1756" s="132"/>
      <c r="C1756" s="133"/>
      <c r="D1756" s="82"/>
      <c r="E1756" s="52"/>
      <c r="F1756" s="53"/>
      <c r="G1756" s="53"/>
      <c r="H1756" s="55"/>
      <c r="I1756" s="50"/>
      <c r="J1756" s="136"/>
    </row>
    <row r="1757" spans="1:10" ht="15" customHeight="1" outlineLevel="2" collapsed="1">
      <c r="A1757" s="51"/>
      <c r="B1757" s="132"/>
      <c r="C1757" s="133"/>
      <c r="D1757" s="82"/>
      <c r="E1757" s="52"/>
      <c r="F1757" s="53"/>
      <c r="G1757" s="53"/>
      <c r="H1757" s="55"/>
      <c r="I1757" s="50"/>
      <c r="J1757" s="136"/>
    </row>
    <row r="1758" spans="1:10" ht="15" customHeight="1" outlineLevel="2">
      <c r="A1758" s="51"/>
      <c r="B1758" s="132"/>
      <c r="C1758" s="133"/>
      <c r="D1758" s="82"/>
      <c r="E1758" s="52"/>
      <c r="F1758" s="53"/>
      <c r="G1758" s="53"/>
      <c r="H1758" s="55"/>
      <c r="I1758" s="50"/>
      <c r="J1758" s="136"/>
    </row>
    <row r="1759" spans="1:10" ht="15" customHeight="1" outlineLevel="2">
      <c r="A1759" s="51"/>
      <c r="B1759" s="132"/>
      <c r="C1759" s="133"/>
      <c r="D1759" s="82"/>
      <c r="E1759" s="52"/>
      <c r="F1759" s="53"/>
      <c r="G1759" s="53"/>
      <c r="H1759" s="55"/>
      <c r="I1759" s="50"/>
      <c r="J1759" s="136"/>
    </row>
    <row r="1760" spans="1:10" ht="15" customHeight="1" outlineLevel="2">
      <c r="A1760" s="51"/>
      <c r="B1760" s="132"/>
      <c r="C1760" s="133"/>
      <c r="D1760" s="82"/>
      <c r="E1760" s="52"/>
      <c r="F1760" s="53"/>
      <c r="G1760" s="53"/>
      <c r="H1760" s="55"/>
      <c r="I1760" s="50"/>
      <c r="J1760" s="136"/>
    </row>
    <row r="1761" spans="1:10" ht="15" customHeight="1" outlineLevel="2">
      <c r="A1761" s="51"/>
      <c r="B1761" s="132"/>
      <c r="C1761" s="133"/>
      <c r="D1761" s="82"/>
      <c r="E1761" s="52"/>
      <c r="F1761" s="53"/>
      <c r="G1761" s="53"/>
      <c r="H1761" s="55"/>
      <c r="I1761" s="50"/>
      <c r="J1761" s="136"/>
    </row>
    <row r="1762" spans="1:10" ht="15" customHeight="1" outlineLevel="2">
      <c r="A1762" s="51"/>
      <c r="B1762" s="132"/>
      <c r="C1762" s="133"/>
      <c r="D1762" s="82"/>
      <c r="E1762" s="52"/>
      <c r="F1762" s="53"/>
      <c r="G1762" s="53"/>
      <c r="H1762" s="55"/>
      <c r="I1762" s="50"/>
      <c r="J1762" s="136"/>
    </row>
    <row r="1763" spans="1:10" ht="15" customHeight="1" outlineLevel="2">
      <c r="A1763" s="51"/>
      <c r="B1763" s="132"/>
      <c r="C1763" s="133"/>
      <c r="D1763" s="82"/>
      <c r="E1763" s="52"/>
      <c r="F1763" s="53"/>
      <c r="G1763" s="53"/>
      <c r="H1763" s="55"/>
      <c r="I1763" s="50"/>
      <c r="J1763" s="136"/>
    </row>
    <row r="1764" spans="1:10" ht="15" customHeight="1" outlineLevel="2">
      <c r="A1764" s="51"/>
      <c r="B1764" s="132"/>
      <c r="C1764" s="133"/>
      <c r="D1764" s="82"/>
      <c r="E1764" s="52"/>
      <c r="F1764" s="53"/>
      <c r="G1764" s="53"/>
      <c r="H1764" s="55"/>
      <c r="I1764" s="50"/>
      <c r="J1764" s="136"/>
    </row>
    <row r="1765" spans="1:10" ht="15" customHeight="1" outlineLevel="2">
      <c r="A1765" s="51"/>
      <c r="B1765" s="132"/>
      <c r="C1765" s="133"/>
      <c r="D1765" s="82"/>
      <c r="E1765" s="52"/>
      <c r="F1765" s="53"/>
      <c r="G1765" s="53"/>
      <c r="H1765" s="55"/>
      <c r="I1765" s="50"/>
      <c r="J1765" s="136"/>
    </row>
    <row r="1766" spans="1:10" ht="15" customHeight="1" outlineLevel="2">
      <c r="A1766" s="51"/>
      <c r="B1766" s="132"/>
      <c r="C1766" s="133"/>
      <c r="D1766" s="82"/>
      <c r="E1766" s="52"/>
      <c r="F1766" s="53"/>
      <c r="G1766" s="53"/>
      <c r="H1766" s="55"/>
      <c r="I1766" s="50"/>
      <c r="J1766" s="136"/>
    </row>
    <row r="1767" spans="1:10" ht="15" customHeight="1" outlineLevel="2">
      <c r="A1767" s="51"/>
      <c r="B1767" s="132"/>
      <c r="C1767" s="133"/>
      <c r="D1767" s="82"/>
      <c r="E1767" s="52"/>
      <c r="F1767" s="53"/>
      <c r="G1767" s="53"/>
      <c r="H1767" s="55"/>
      <c r="I1767" s="50"/>
      <c r="J1767" s="136"/>
    </row>
    <row r="1768" spans="1:10" ht="15" customHeight="1" outlineLevel="2">
      <c r="A1768" s="51"/>
      <c r="B1768" s="132"/>
      <c r="C1768" s="133"/>
      <c r="D1768" s="82"/>
      <c r="E1768" s="52"/>
      <c r="F1768" s="53"/>
      <c r="G1768" s="53"/>
      <c r="H1768" s="55"/>
      <c r="I1768" s="50"/>
      <c r="J1768" s="136"/>
    </row>
    <row r="1769" spans="1:10" ht="15" customHeight="1" outlineLevel="2">
      <c r="A1769" s="51"/>
      <c r="B1769" s="132"/>
      <c r="C1769" s="133"/>
      <c r="D1769" s="82"/>
      <c r="E1769" s="52"/>
      <c r="F1769" s="53"/>
      <c r="G1769" s="53"/>
      <c r="H1769" s="55"/>
      <c r="I1769" s="50"/>
      <c r="J1769" s="136"/>
    </row>
    <row r="1770" spans="1:10" ht="15" customHeight="1" outlineLevel="2">
      <c r="A1770" s="51"/>
      <c r="B1770" s="132"/>
      <c r="C1770" s="133"/>
      <c r="D1770" s="82"/>
      <c r="E1770" s="52"/>
      <c r="F1770" s="53"/>
      <c r="G1770" s="53"/>
      <c r="H1770" s="55"/>
      <c r="I1770" s="50"/>
      <c r="J1770" s="136"/>
    </row>
    <row r="1771" spans="1:10" ht="15" customHeight="1" outlineLevel="2">
      <c r="A1771" s="51"/>
      <c r="B1771" s="132"/>
      <c r="C1771" s="133"/>
      <c r="D1771" s="82"/>
      <c r="E1771" s="52"/>
      <c r="F1771" s="53"/>
      <c r="G1771" s="53"/>
      <c r="H1771" s="55"/>
      <c r="I1771" s="50"/>
      <c r="J1771" s="136"/>
    </row>
    <row r="1772" spans="1:10" ht="15" customHeight="1" outlineLevel="2">
      <c r="A1772" s="51"/>
      <c r="B1772" s="132"/>
      <c r="C1772" s="133"/>
      <c r="D1772" s="82"/>
      <c r="E1772" s="52"/>
      <c r="F1772" s="53"/>
      <c r="G1772" s="53"/>
      <c r="H1772" s="55"/>
      <c r="I1772" s="50"/>
      <c r="J1772" s="136"/>
    </row>
    <row r="1773" spans="1:10" ht="15" customHeight="1" outlineLevel="2">
      <c r="A1773" s="51"/>
      <c r="B1773" s="132"/>
      <c r="C1773" s="133"/>
      <c r="D1773" s="82"/>
      <c r="E1773" s="52"/>
      <c r="F1773" s="53"/>
      <c r="G1773" s="53"/>
      <c r="H1773" s="55"/>
      <c r="I1773" s="50"/>
      <c r="J1773" s="136"/>
    </row>
    <row r="1774" spans="1:10" ht="15" customHeight="1" outlineLevel="2">
      <c r="A1774" s="51"/>
      <c r="B1774" s="132"/>
      <c r="C1774" s="133"/>
      <c r="D1774" s="82"/>
      <c r="E1774" s="52"/>
      <c r="F1774" s="53"/>
      <c r="G1774" s="53"/>
      <c r="H1774" s="55"/>
      <c r="I1774" s="50"/>
      <c r="J1774" s="136"/>
    </row>
    <row r="1775" spans="1:10" ht="15" customHeight="1" outlineLevel="2">
      <c r="A1775" s="51"/>
      <c r="B1775" s="132"/>
      <c r="C1775" s="133"/>
      <c r="D1775" s="82"/>
      <c r="E1775" s="52"/>
      <c r="F1775" s="53"/>
      <c r="G1775" s="53"/>
      <c r="H1775" s="55"/>
      <c r="I1775" s="50"/>
      <c r="J1775" s="136"/>
    </row>
    <row r="1776" spans="1:10" ht="15" customHeight="1" outlineLevel="2">
      <c r="A1776" s="51"/>
      <c r="B1776" s="132"/>
      <c r="C1776" s="133"/>
      <c r="D1776" s="82"/>
      <c r="E1776" s="52"/>
      <c r="F1776" s="53"/>
      <c r="G1776" s="53"/>
      <c r="H1776" s="55"/>
      <c r="I1776" s="50"/>
      <c r="J1776" s="136"/>
    </row>
    <row r="1777" spans="1:10" ht="15" customHeight="1" outlineLevel="2" collapsed="1">
      <c r="A1777" s="51"/>
      <c r="B1777" s="132"/>
      <c r="C1777" s="133"/>
      <c r="D1777" s="82"/>
      <c r="E1777" s="52"/>
      <c r="F1777" s="53"/>
      <c r="G1777" s="53"/>
      <c r="H1777" s="55"/>
      <c r="I1777" s="50"/>
      <c r="J1777" s="136"/>
    </row>
    <row r="1778" spans="1:10" ht="15" customHeight="1" outlineLevel="2">
      <c r="A1778" s="51"/>
      <c r="B1778" s="132"/>
      <c r="C1778" s="133"/>
      <c r="D1778" s="82"/>
      <c r="E1778" s="52"/>
      <c r="F1778" s="53"/>
      <c r="G1778" s="53"/>
      <c r="H1778" s="55"/>
      <c r="I1778" s="50"/>
      <c r="J1778" s="136"/>
    </row>
    <row r="1779" spans="1:10" ht="15" customHeight="1" outlineLevel="2">
      <c r="A1779" s="51"/>
      <c r="B1779" s="132"/>
      <c r="C1779" s="133"/>
      <c r="D1779" s="82"/>
      <c r="E1779" s="52"/>
      <c r="F1779" s="53"/>
      <c r="G1779" s="53"/>
      <c r="H1779" s="55"/>
      <c r="I1779" s="50"/>
      <c r="J1779" s="136"/>
    </row>
    <row r="1780" spans="1:10" ht="15" customHeight="1" outlineLevel="2">
      <c r="A1780" s="51"/>
      <c r="B1780" s="132"/>
      <c r="C1780" s="133"/>
      <c r="D1780" s="82"/>
      <c r="E1780" s="52"/>
      <c r="F1780" s="53"/>
      <c r="G1780" s="53"/>
      <c r="H1780" s="55"/>
      <c r="I1780" s="50"/>
      <c r="J1780" s="136"/>
    </row>
    <row r="1781" spans="1:10" ht="15" customHeight="1" outlineLevel="2">
      <c r="A1781" s="51"/>
      <c r="B1781" s="132"/>
      <c r="C1781" s="133"/>
      <c r="D1781" s="82"/>
      <c r="E1781" s="52"/>
      <c r="F1781" s="53"/>
      <c r="G1781" s="53"/>
      <c r="H1781" s="55"/>
      <c r="I1781" s="50"/>
      <c r="J1781" s="136"/>
    </row>
    <row r="1782" spans="1:10" ht="15" customHeight="1" outlineLevel="2">
      <c r="A1782" s="51"/>
      <c r="B1782" s="132"/>
      <c r="C1782" s="133"/>
      <c r="D1782" s="82"/>
      <c r="E1782" s="52"/>
      <c r="F1782" s="53"/>
      <c r="G1782" s="53"/>
      <c r="H1782" s="55"/>
      <c r="I1782" s="50"/>
      <c r="J1782" s="136"/>
    </row>
    <row r="1783" spans="1:10" ht="15" customHeight="1" outlineLevel="2">
      <c r="A1783" s="51"/>
      <c r="B1783" s="132"/>
      <c r="C1783" s="133"/>
      <c r="D1783" s="82"/>
      <c r="E1783" s="52"/>
      <c r="F1783" s="53"/>
      <c r="G1783" s="53"/>
      <c r="H1783" s="55"/>
      <c r="I1783" s="50"/>
      <c r="J1783" s="136"/>
    </row>
    <row r="1784" spans="1:10" ht="15" customHeight="1" outlineLevel="2">
      <c r="A1784" s="51"/>
      <c r="B1784" s="132"/>
      <c r="C1784" s="133"/>
      <c r="D1784" s="82"/>
      <c r="E1784" s="52"/>
      <c r="F1784" s="53"/>
      <c r="G1784" s="53"/>
      <c r="H1784" s="55"/>
      <c r="I1784" s="50"/>
      <c r="J1784" s="136"/>
    </row>
    <row r="1785" spans="1:10" ht="15" customHeight="1" outlineLevel="2">
      <c r="A1785" s="51"/>
      <c r="B1785" s="132"/>
      <c r="C1785" s="133"/>
      <c r="D1785" s="82"/>
      <c r="E1785" s="52"/>
      <c r="F1785" s="53"/>
      <c r="G1785" s="53"/>
      <c r="H1785" s="55"/>
      <c r="I1785" s="50"/>
      <c r="J1785" s="136"/>
    </row>
    <row r="1786" spans="1:10" ht="15" customHeight="1" outlineLevel="2">
      <c r="A1786" s="51"/>
      <c r="B1786" s="132"/>
      <c r="C1786" s="133"/>
      <c r="D1786" s="82"/>
      <c r="E1786" s="52"/>
      <c r="F1786" s="53"/>
      <c r="G1786" s="53"/>
      <c r="H1786" s="55"/>
      <c r="I1786" s="50"/>
      <c r="J1786" s="136"/>
    </row>
    <row r="1787" spans="1:10" ht="15" customHeight="1" outlineLevel="2">
      <c r="A1787" s="51"/>
      <c r="B1787" s="132"/>
      <c r="C1787" s="133"/>
      <c r="D1787" s="82"/>
      <c r="E1787" s="52"/>
      <c r="F1787" s="53"/>
      <c r="G1787" s="53"/>
      <c r="H1787" s="55"/>
      <c r="I1787" s="50"/>
      <c r="J1787" s="136"/>
    </row>
    <row r="1788" spans="1:10" ht="15" customHeight="1" outlineLevel="2">
      <c r="A1788" s="51"/>
      <c r="B1788" s="132"/>
      <c r="C1788" s="133"/>
      <c r="D1788" s="82"/>
      <c r="E1788" s="52"/>
      <c r="F1788" s="53"/>
      <c r="G1788" s="53"/>
      <c r="H1788" s="55"/>
      <c r="I1788" s="50"/>
      <c r="J1788" s="136"/>
    </row>
    <row r="1789" spans="1:10" ht="15" customHeight="1" outlineLevel="2">
      <c r="A1789" s="51"/>
      <c r="B1789" s="132"/>
      <c r="C1789" s="133"/>
      <c r="D1789" s="82"/>
      <c r="E1789" s="52"/>
      <c r="F1789" s="53"/>
      <c r="G1789" s="53"/>
      <c r="H1789" s="55"/>
      <c r="I1789" s="50"/>
      <c r="J1789" s="136"/>
    </row>
    <row r="1790" spans="1:10" ht="15" customHeight="1" outlineLevel="2">
      <c r="A1790" s="51"/>
      <c r="B1790" s="132"/>
      <c r="C1790" s="133"/>
      <c r="D1790" s="82"/>
      <c r="E1790" s="52"/>
      <c r="F1790" s="53"/>
      <c r="G1790" s="53"/>
      <c r="H1790" s="55"/>
      <c r="I1790" s="50"/>
      <c r="J1790" s="136"/>
    </row>
    <row r="1791" spans="1:10" ht="15" customHeight="1" outlineLevel="2">
      <c r="A1791" s="51"/>
      <c r="B1791" s="132"/>
      <c r="C1791" s="133"/>
      <c r="D1791" s="82"/>
      <c r="E1791" s="52"/>
      <c r="F1791" s="53"/>
      <c r="G1791" s="53"/>
      <c r="H1791" s="55"/>
      <c r="I1791" s="50"/>
      <c r="J1791" s="136"/>
    </row>
    <row r="1792" spans="1:10" ht="15" customHeight="1" outlineLevel="2">
      <c r="A1792" s="51"/>
      <c r="B1792" s="132"/>
      <c r="C1792" s="133"/>
      <c r="D1792" s="82"/>
      <c r="E1792" s="52"/>
      <c r="F1792" s="53"/>
      <c r="G1792" s="53"/>
      <c r="H1792" s="55"/>
      <c r="I1792" s="50"/>
      <c r="J1792" s="136"/>
    </row>
    <row r="1793" spans="1:10" ht="15" customHeight="1" outlineLevel="2">
      <c r="A1793" s="51"/>
      <c r="B1793" s="132"/>
      <c r="C1793" s="133"/>
      <c r="D1793" s="82"/>
      <c r="E1793" s="52"/>
      <c r="F1793" s="53"/>
      <c r="G1793" s="53"/>
      <c r="H1793" s="55"/>
      <c r="I1793" s="50"/>
      <c r="J1793" s="136"/>
    </row>
    <row r="1794" spans="1:10" ht="15" customHeight="1" outlineLevel="2">
      <c r="A1794" s="51"/>
      <c r="B1794" s="132"/>
      <c r="C1794" s="133"/>
      <c r="D1794" s="82"/>
      <c r="E1794" s="52"/>
      <c r="F1794" s="53"/>
      <c r="G1794" s="53"/>
      <c r="H1794" s="55"/>
      <c r="I1794" s="50"/>
      <c r="J1794" s="136"/>
    </row>
    <row r="1795" spans="1:10" ht="15" customHeight="1" outlineLevel="2">
      <c r="A1795" s="51"/>
      <c r="B1795" s="132"/>
      <c r="C1795" s="133"/>
      <c r="D1795" s="82"/>
      <c r="E1795" s="52"/>
      <c r="F1795" s="53"/>
      <c r="G1795" s="53"/>
      <c r="H1795" s="55"/>
      <c r="I1795" s="50"/>
      <c r="J1795" s="136"/>
    </row>
    <row r="1796" spans="1:10" ht="15" customHeight="1" outlineLevel="2">
      <c r="A1796" s="51"/>
      <c r="B1796" s="132"/>
      <c r="C1796" s="133"/>
      <c r="D1796" s="82"/>
      <c r="E1796" s="52"/>
      <c r="F1796" s="53"/>
      <c r="G1796" s="53"/>
      <c r="H1796" s="55"/>
      <c r="I1796" s="50"/>
      <c r="J1796" s="136"/>
    </row>
    <row r="1797" spans="1:10" ht="15" customHeight="1" outlineLevel="2" collapsed="1">
      <c r="A1797" s="51"/>
      <c r="B1797" s="132"/>
      <c r="C1797" s="133"/>
      <c r="D1797" s="82"/>
      <c r="E1797" s="52"/>
      <c r="F1797" s="53"/>
      <c r="G1797" s="53"/>
      <c r="H1797" s="55"/>
      <c r="I1797" s="50"/>
      <c r="J1797" s="136"/>
    </row>
    <row r="1798" spans="1:10" ht="15" customHeight="1" outlineLevel="2">
      <c r="A1798" s="51"/>
      <c r="B1798" s="132"/>
      <c r="C1798" s="133"/>
      <c r="D1798" s="82"/>
      <c r="E1798" s="52"/>
      <c r="F1798" s="53"/>
      <c r="G1798" s="53"/>
      <c r="H1798" s="55"/>
      <c r="I1798" s="50"/>
      <c r="J1798" s="136"/>
    </row>
    <row r="1799" spans="1:10" ht="15" customHeight="1" outlineLevel="2">
      <c r="A1799" s="51"/>
      <c r="B1799" s="132"/>
      <c r="C1799" s="133"/>
      <c r="D1799" s="82"/>
      <c r="E1799" s="52"/>
      <c r="F1799" s="53"/>
      <c r="G1799" s="53"/>
      <c r="H1799" s="55"/>
      <c r="I1799" s="50"/>
      <c r="J1799" s="136"/>
    </row>
    <row r="1800" spans="1:10" ht="15" customHeight="1" outlineLevel="2">
      <c r="A1800" s="51"/>
      <c r="B1800" s="132"/>
      <c r="C1800" s="133"/>
      <c r="D1800" s="82"/>
      <c r="E1800" s="52"/>
      <c r="F1800" s="53"/>
      <c r="G1800" s="53"/>
      <c r="H1800" s="55"/>
      <c r="I1800" s="50"/>
      <c r="J1800" s="136"/>
    </row>
    <row r="1801" spans="1:10" ht="15" customHeight="1" outlineLevel="2">
      <c r="A1801" s="51"/>
      <c r="B1801" s="132"/>
      <c r="C1801" s="133"/>
      <c r="D1801" s="82"/>
      <c r="E1801" s="52"/>
      <c r="F1801" s="53"/>
      <c r="G1801" s="53"/>
      <c r="H1801" s="55"/>
      <c r="I1801" s="50"/>
      <c r="J1801" s="136"/>
    </row>
    <row r="1802" spans="1:10" ht="15" customHeight="1" outlineLevel="2">
      <c r="A1802" s="51"/>
      <c r="B1802" s="132"/>
      <c r="C1802" s="133"/>
      <c r="D1802" s="82"/>
      <c r="E1802" s="52"/>
      <c r="F1802" s="53"/>
      <c r="G1802" s="53"/>
      <c r="H1802" s="55"/>
      <c r="I1802" s="50"/>
      <c r="J1802" s="136"/>
    </row>
    <row r="1803" spans="1:10" ht="15" customHeight="1" outlineLevel="2">
      <c r="A1803" s="51"/>
      <c r="B1803" s="132"/>
      <c r="C1803" s="133"/>
      <c r="D1803" s="82"/>
      <c r="E1803" s="52"/>
      <c r="F1803" s="53"/>
      <c r="G1803" s="53"/>
      <c r="H1803" s="55"/>
      <c r="I1803" s="50"/>
      <c r="J1803" s="136"/>
    </row>
    <row r="1804" spans="1:10" ht="15" customHeight="1" outlineLevel="2">
      <c r="A1804" s="51"/>
      <c r="B1804" s="132"/>
      <c r="C1804" s="133"/>
      <c r="D1804" s="82"/>
      <c r="E1804" s="52"/>
      <c r="F1804" s="53"/>
      <c r="G1804" s="53"/>
      <c r="H1804" s="55"/>
      <c r="I1804" s="50"/>
      <c r="J1804" s="136"/>
    </row>
    <row r="1805" spans="1:10" ht="15" customHeight="1" outlineLevel="2">
      <c r="A1805" s="51"/>
      <c r="B1805" s="132"/>
      <c r="C1805" s="133"/>
      <c r="D1805" s="82"/>
      <c r="E1805" s="52"/>
      <c r="F1805" s="53"/>
      <c r="G1805" s="53"/>
      <c r="H1805" s="55"/>
      <c r="I1805" s="50"/>
      <c r="J1805" s="136"/>
    </row>
    <row r="1806" spans="1:10" ht="15" customHeight="1" outlineLevel="2">
      <c r="A1806" s="51"/>
      <c r="B1806" s="132"/>
      <c r="C1806" s="133"/>
      <c r="D1806" s="82"/>
      <c r="E1806" s="52"/>
      <c r="F1806" s="53"/>
      <c r="G1806" s="53"/>
      <c r="H1806" s="55"/>
      <c r="I1806" s="50"/>
      <c r="J1806" s="136"/>
    </row>
    <row r="1807" spans="1:10" ht="15" customHeight="1" outlineLevel="1">
      <c r="A1807" s="51"/>
      <c r="B1807" s="132"/>
      <c r="C1807" s="133"/>
      <c r="D1807" s="82"/>
      <c r="E1807" s="52"/>
      <c r="F1807" s="53"/>
      <c r="G1807" s="53"/>
      <c r="H1807" s="55"/>
      <c r="I1807" s="50"/>
      <c r="J1807" s="136"/>
    </row>
    <row r="1808" spans="1:10" ht="15" customHeight="1" outlineLevel="2">
      <c r="A1808" s="51"/>
      <c r="B1808" s="132"/>
      <c r="C1808" s="133"/>
      <c r="D1808" s="82"/>
      <c r="E1808" s="52"/>
      <c r="F1808" s="53"/>
      <c r="G1808" s="53"/>
      <c r="H1808" s="55"/>
      <c r="I1808" s="50"/>
      <c r="J1808" s="136"/>
    </row>
    <row r="1809" spans="1:10" ht="15" customHeight="1" outlineLevel="2">
      <c r="A1809" s="51"/>
      <c r="B1809" s="132"/>
      <c r="C1809" s="133"/>
      <c r="D1809" s="82"/>
      <c r="E1809" s="52"/>
      <c r="F1809" s="53"/>
      <c r="G1809" s="53"/>
      <c r="H1809" s="55"/>
      <c r="I1809" s="50"/>
      <c r="J1809" s="136"/>
    </row>
    <row r="1810" spans="1:10" ht="15" customHeight="1" outlineLevel="2">
      <c r="A1810" s="51"/>
      <c r="B1810" s="132"/>
      <c r="C1810" s="133"/>
      <c r="D1810" s="82"/>
      <c r="E1810" s="52"/>
      <c r="F1810" s="53"/>
      <c r="G1810" s="53"/>
      <c r="H1810" s="55"/>
      <c r="I1810" s="50"/>
      <c r="J1810" s="136"/>
    </row>
    <row r="1811" spans="1:10" ht="15" customHeight="1" outlineLevel="2">
      <c r="A1811" s="51"/>
      <c r="B1811" s="132"/>
      <c r="C1811" s="133"/>
      <c r="D1811" s="82"/>
      <c r="E1811" s="52"/>
      <c r="F1811" s="53"/>
      <c r="G1811" s="53"/>
      <c r="H1811" s="55"/>
      <c r="I1811" s="50"/>
      <c r="J1811" s="136"/>
    </row>
    <row r="1812" spans="1:10" ht="15" customHeight="1" outlineLevel="2">
      <c r="A1812" s="51"/>
      <c r="B1812" s="132"/>
      <c r="C1812" s="133"/>
      <c r="D1812" s="82"/>
      <c r="E1812" s="52"/>
      <c r="F1812" s="53"/>
      <c r="G1812" s="53"/>
      <c r="H1812" s="55"/>
      <c r="I1812" s="50"/>
      <c r="J1812" s="136"/>
    </row>
    <row r="1813" spans="1:10" ht="15" customHeight="1" outlineLevel="2">
      <c r="A1813" s="51"/>
      <c r="B1813" s="132"/>
      <c r="C1813" s="133"/>
      <c r="D1813" s="82"/>
      <c r="E1813" s="52"/>
      <c r="F1813" s="53"/>
      <c r="G1813" s="53"/>
      <c r="H1813" s="55"/>
      <c r="I1813" s="50"/>
      <c r="J1813" s="136"/>
    </row>
    <row r="1814" spans="1:10" ht="15" customHeight="1" outlineLevel="2">
      <c r="A1814" s="51"/>
      <c r="B1814" s="132"/>
      <c r="C1814" s="133"/>
      <c r="D1814" s="82"/>
      <c r="E1814" s="52"/>
      <c r="F1814" s="53"/>
      <c r="G1814" s="53"/>
      <c r="H1814" s="55"/>
      <c r="I1814" s="50"/>
      <c r="J1814" s="136"/>
    </row>
    <row r="1815" spans="1:10" ht="15" customHeight="1" outlineLevel="2">
      <c r="A1815" s="51"/>
      <c r="B1815" s="132"/>
      <c r="C1815" s="133"/>
      <c r="D1815" s="82"/>
      <c r="E1815" s="52"/>
      <c r="F1815" s="53"/>
      <c r="G1815" s="53"/>
      <c r="H1815" s="55"/>
      <c r="I1815" s="50"/>
      <c r="J1815" s="136"/>
    </row>
    <row r="1816" spans="1:10" ht="15" customHeight="1" outlineLevel="2">
      <c r="A1816" s="51"/>
      <c r="B1816" s="132"/>
      <c r="C1816" s="133"/>
      <c r="D1816" s="82"/>
      <c r="E1816" s="52"/>
      <c r="F1816" s="53"/>
      <c r="G1816" s="53"/>
      <c r="H1816" s="55"/>
      <c r="I1816" s="50"/>
      <c r="J1816" s="136"/>
    </row>
    <row r="1817" spans="1:10" ht="15" customHeight="1" outlineLevel="2" collapsed="1">
      <c r="A1817" s="51"/>
      <c r="B1817" s="132"/>
      <c r="C1817" s="133"/>
      <c r="D1817" s="82"/>
      <c r="E1817" s="52"/>
      <c r="F1817" s="53"/>
      <c r="G1817" s="53"/>
      <c r="H1817" s="55"/>
      <c r="I1817" s="50"/>
      <c r="J1817" s="136"/>
    </row>
    <row r="1818" spans="1:10" ht="15" customHeight="1" outlineLevel="2">
      <c r="A1818" s="51"/>
      <c r="B1818" s="132"/>
      <c r="C1818" s="133"/>
      <c r="D1818" s="82"/>
      <c r="E1818" s="52"/>
      <c r="F1818" s="53"/>
      <c r="G1818" s="53"/>
      <c r="H1818" s="55"/>
      <c r="I1818" s="50"/>
      <c r="J1818" s="136"/>
    </row>
    <row r="1819" spans="1:10" ht="15" customHeight="1" outlineLevel="2">
      <c r="A1819" s="51"/>
      <c r="B1819" s="132"/>
      <c r="C1819" s="133"/>
      <c r="D1819" s="82"/>
      <c r="E1819" s="52"/>
      <c r="F1819" s="53"/>
      <c r="G1819" s="53"/>
      <c r="H1819" s="55"/>
      <c r="I1819" s="50"/>
      <c r="J1819" s="136"/>
    </row>
    <row r="1820" spans="1:10" ht="15" customHeight="1" outlineLevel="2">
      <c r="A1820" s="51"/>
      <c r="B1820" s="132"/>
      <c r="C1820" s="133"/>
      <c r="D1820" s="82"/>
      <c r="E1820" s="52"/>
      <c r="F1820" s="53"/>
      <c r="G1820" s="53"/>
      <c r="H1820" s="55"/>
      <c r="I1820" s="50"/>
      <c r="J1820" s="136"/>
    </row>
    <row r="1821" spans="1:10" ht="15" customHeight="1" outlineLevel="2">
      <c r="A1821" s="51"/>
      <c r="B1821" s="132"/>
      <c r="C1821" s="133"/>
      <c r="D1821" s="82"/>
      <c r="E1821" s="52"/>
      <c r="F1821" s="53"/>
      <c r="G1821" s="53"/>
      <c r="H1821" s="55"/>
      <c r="I1821" s="50"/>
      <c r="J1821" s="136"/>
    </row>
    <row r="1822" spans="1:10" ht="15" customHeight="1" outlineLevel="2">
      <c r="A1822" s="51"/>
      <c r="B1822" s="132"/>
      <c r="C1822" s="133"/>
      <c r="D1822" s="82"/>
      <c r="E1822" s="52"/>
      <c r="F1822" s="53"/>
      <c r="G1822" s="53"/>
      <c r="H1822" s="55"/>
      <c r="I1822" s="50"/>
      <c r="J1822" s="136"/>
    </row>
    <row r="1823" spans="1:10" ht="15" customHeight="1" outlineLevel="2">
      <c r="A1823" s="51"/>
      <c r="B1823" s="132"/>
      <c r="C1823" s="133"/>
      <c r="D1823" s="82"/>
      <c r="E1823" s="52"/>
      <c r="F1823" s="53"/>
      <c r="G1823" s="53"/>
      <c r="H1823" s="55"/>
      <c r="I1823" s="50"/>
      <c r="J1823" s="136"/>
    </row>
    <row r="1824" spans="1:10" ht="15" customHeight="1" outlineLevel="2">
      <c r="A1824" s="51"/>
      <c r="B1824" s="132"/>
      <c r="C1824" s="133"/>
      <c r="D1824" s="82"/>
      <c r="E1824" s="52"/>
      <c r="F1824" s="53"/>
      <c r="G1824" s="53"/>
      <c r="H1824" s="55"/>
      <c r="I1824" s="50"/>
      <c r="J1824" s="136"/>
    </row>
    <row r="1825" spans="1:10" ht="15" customHeight="1" outlineLevel="2">
      <c r="A1825" s="51"/>
      <c r="B1825" s="132"/>
      <c r="C1825" s="133"/>
      <c r="D1825" s="82"/>
      <c r="E1825" s="52"/>
      <c r="F1825" s="53"/>
      <c r="G1825" s="53"/>
      <c r="H1825" s="55"/>
      <c r="I1825" s="50"/>
      <c r="J1825" s="136"/>
    </row>
    <row r="1826" spans="1:10" ht="15" customHeight="1" outlineLevel="2">
      <c r="A1826" s="51"/>
      <c r="B1826" s="132"/>
      <c r="C1826" s="133"/>
      <c r="D1826" s="82"/>
      <c r="E1826" s="52"/>
      <c r="F1826" s="53"/>
      <c r="G1826" s="53"/>
      <c r="H1826" s="55"/>
      <c r="I1826" s="50"/>
      <c r="J1826" s="136"/>
    </row>
    <row r="1827" spans="1:10" ht="15" customHeight="1" outlineLevel="2">
      <c r="A1827" s="51"/>
      <c r="B1827" s="132"/>
      <c r="C1827" s="133"/>
      <c r="D1827" s="82"/>
      <c r="E1827" s="52"/>
      <c r="F1827" s="53"/>
      <c r="G1827" s="53"/>
      <c r="H1827" s="55"/>
      <c r="I1827" s="50"/>
      <c r="J1827" s="136"/>
    </row>
    <row r="1828" spans="1:10" ht="15" customHeight="1" outlineLevel="2">
      <c r="A1828" s="51"/>
      <c r="B1828" s="132"/>
      <c r="C1828" s="133"/>
      <c r="D1828" s="82"/>
      <c r="E1828" s="52"/>
      <c r="F1828" s="53"/>
      <c r="G1828" s="53"/>
      <c r="H1828" s="55"/>
      <c r="I1828" s="50"/>
      <c r="J1828" s="136"/>
    </row>
    <row r="1829" spans="1:10" ht="15" customHeight="1" outlineLevel="2">
      <c r="A1829" s="51"/>
      <c r="B1829" s="132"/>
      <c r="C1829" s="133"/>
      <c r="D1829" s="82"/>
      <c r="E1829" s="52"/>
      <c r="F1829" s="53"/>
      <c r="G1829" s="53"/>
      <c r="H1829" s="55"/>
      <c r="I1829" s="50"/>
      <c r="J1829" s="136"/>
    </row>
    <row r="1830" spans="1:10" ht="15" customHeight="1" outlineLevel="2">
      <c r="A1830" s="51"/>
      <c r="B1830" s="132"/>
      <c r="C1830" s="133"/>
      <c r="D1830" s="82"/>
      <c r="E1830" s="52"/>
      <c r="F1830" s="53"/>
      <c r="G1830" s="53"/>
      <c r="H1830" s="55"/>
      <c r="I1830" s="50"/>
      <c r="J1830" s="136"/>
    </row>
    <row r="1831" spans="1:10" ht="15" customHeight="1" outlineLevel="2">
      <c r="A1831" s="51"/>
      <c r="B1831" s="132"/>
      <c r="C1831" s="133"/>
      <c r="D1831" s="82"/>
      <c r="E1831" s="52"/>
      <c r="F1831" s="53"/>
      <c r="G1831" s="53"/>
      <c r="H1831" s="55"/>
      <c r="I1831" s="50"/>
      <c r="J1831" s="136"/>
    </row>
    <row r="1832" spans="1:10" ht="15" customHeight="1" outlineLevel="2">
      <c r="A1832" s="51"/>
      <c r="B1832" s="132"/>
      <c r="C1832" s="133"/>
      <c r="D1832" s="82"/>
      <c r="E1832" s="52"/>
      <c r="F1832" s="53"/>
      <c r="G1832" s="53"/>
      <c r="H1832" s="55"/>
      <c r="I1832" s="50"/>
      <c r="J1832" s="136"/>
    </row>
    <row r="1833" spans="1:10" ht="15" customHeight="1" outlineLevel="2">
      <c r="A1833" s="51"/>
      <c r="B1833" s="132"/>
      <c r="C1833" s="133"/>
      <c r="D1833" s="82"/>
      <c r="E1833" s="52"/>
      <c r="F1833" s="53"/>
      <c r="G1833" s="53"/>
      <c r="H1833" s="55"/>
      <c r="I1833" s="50"/>
      <c r="J1833" s="136"/>
    </row>
    <row r="1834" spans="1:10" ht="15" customHeight="1" outlineLevel="2">
      <c r="A1834" s="51"/>
      <c r="B1834" s="132"/>
      <c r="C1834" s="133"/>
      <c r="D1834" s="82"/>
      <c r="E1834" s="52"/>
      <c r="F1834" s="53"/>
      <c r="G1834" s="53"/>
      <c r="H1834" s="55"/>
      <c r="I1834" s="50"/>
      <c r="J1834" s="136"/>
    </row>
    <row r="1835" spans="1:10" ht="15" customHeight="1" outlineLevel="2">
      <c r="A1835" s="51"/>
      <c r="B1835" s="132"/>
      <c r="C1835" s="133"/>
      <c r="D1835" s="82"/>
      <c r="E1835" s="52"/>
      <c r="F1835" s="53"/>
      <c r="G1835" s="53"/>
      <c r="H1835" s="55"/>
      <c r="I1835" s="50"/>
      <c r="J1835" s="136"/>
    </row>
    <row r="1836" spans="1:10" ht="15" customHeight="1" outlineLevel="2">
      <c r="A1836" s="51"/>
      <c r="B1836" s="132"/>
      <c r="C1836" s="133"/>
      <c r="D1836" s="82"/>
      <c r="E1836" s="52"/>
      <c r="F1836" s="53"/>
      <c r="G1836" s="53"/>
      <c r="H1836" s="55"/>
      <c r="I1836" s="50"/>
      <c r="J1836" s="136"/>
    </row>
    <row r="1837" spans="1:10" ht="15" customHeight="1" outlineLevel="2" collapsed="1">
      <c r="A1837" s="51"/>
      <c r="B1837" s="132"/>
      <c r="C1837" s="133"/>
      <c r="D1837" s="82"/>
      <c r="E1837" s="52"/>
      <c r="F1837" s="53"/>
      <c r="G1837" s="53"/>
      <c r="H1837" s="55"/>
      <c r="I1837" s="50"/>
      <c r="J1837" s="136"/>
    </row>
    <row r="1838" spans="1:10" ht="15" customHeight="1" outlineLevel="2">
      <c r="A1838" s="51"/>
      <c r="B1838" s="132"/>
      <c r="C1838" s="133"/>
      <c r="D1838" s="82"/>
      <c r="E1838" s="52"/>
      <c r="F1838" s="53"/>
      <c r="G1838" s="53"/>
      <c r="H1838" s="55"/>
      <c r="I1838" s="50"/>
      <c r="J1838" s="136"/>
    </row>
    <row r="1839" spans="1:10" ht="15" customHeight="1" outlineLevel="2">
      <c r="A1839" s="51"/>
      <c r="B1839" s="132"/>
      <c r="C1839" s="133"/>
      <c r="D1839" s="82"/>
      <c r="E1839" s="52"/>
      <c r="F1839" s="53"/>
      <c r="G1839" s="53"/>
      <c r="H1839" s="55"/>
      <c r="I1839" s="50"/>
      <c r="J1839" s="136"/>
    </row>
    <row r="1840" spans="1:10" ht="15" customHeight="1" outlineLevel="2">
      <c r="A1840" s="51"/>
      <c r="B1840" s="132"/>
      <c r="C1840" s="133"/>
      <c r="D1840" s="82"/>
      <c r="E1840" s="52"/>
      <c r="F1840" s="53"/>
      <c r="G1840" s="53"/>
      <c r="H1840" s="55"/>
      <c r="I1840" s="50"/>
      <c r="J1840" s="136"/>
    </row>
    <row r="1841" spans="1:10" ht="15" customHeight="1" outlineLevel="2">
      <c r="A1841" s="51"/>
      <c r="B1841" s="132"/>
      <c r="C1841" s="133"/>
      <c r="D1841" s="82"/>
      <c r="E1841" s="52"/>
      <c r="F1841" s="53"/>
      <c r="G1841" s="53"/>
      <c r="H1841" s="55"/>
      <c r="I1841" s="50"/>
      <c r="J1841" s="136"/>
    </row>
    <row r="1842" spans="1:10" ht="15" customHeight="1" outlineLevel="2">
      <c r="A1842" s="51"/>
      <c r="B1842" s="132"/>
      <c r="C1842" s="133"/>
      <c r="D1842" s="82"/>
      <c r="E1842" s="52"/>
      <c r="F1842" s="53"/>
      <c r="G1842" s="53"/>
      <c r="H1842" s="55"/>
      <c r="I1842" s="50"/>
      <c r="J1842" s="136"/>
    </row>
    <row r="1843" spans="1:10" ht="15" customHeight="1" outlineLevel="2">
      <c r="A1843" s="51"/>
      <c r="B1843" s="132"/>
      <c r="C1843" s="133"/>
      <c r="D1843" s="82"/>
      <c r="E1843" s="52"/>
      <c r="F1843" s="53"/>
      <c r="G1843" s="53"/>
      <c r="H1843" s="55"/>
      <c r="I1843" s="50"/>
      <c r="J1843" s="136"/>
    </row>
    <row r="1844" spans="1:10" ht="15" customHeight="1" outlineLevel="2">
      <c r="A1844" s="51"/>
      <c r="B1844" s="132"/>
      <c r="C1844" s="133"/>
      <c r="D1844" s="82"/>
      <c r="E1844" s="52"/>
      <c r="F1844" s="53"/>
      <c r="G1844" s="53"/>
      <c r="H1844" s="55"/>
      <c r="I1844" s="50"/>
      <c r="J1844" s="136"/>
    </row>
    <row r="1845" spans="1:10" ht="15" customHeight="1" outlineLevel="2">
      <c r="A1845" s="51"/>
      <c r="B1845" s="132"/>
      <c r="C1845" s="133"/>
      <c r="D1845" s="82"/>
      <c r="E1845" s="52"/>
      <c r="F1845" s="53"/>
      <c r="G1845" s="53"/>
      <c r="H1845" s="55"/>
      <c r="I1845" s="50"/>
      <c r="J1845" s="136"/>
    </row>
    <row r="1846" spans="1:10" ht="15" customHeight="1" outlineLevel="2">
      <c r="A1846" s="51"/>
      <c r="B1846" s="132"/>
      <c r="C1846" s="133"/>
      <c r="D1846" s="82"/>
      <c r="E1846" s="52"/>
      <c r="F1846" s="53"/>
      <c r="G1846" s="53"/>
      <c r="H1846" s="55"/>
      <c r="I1846" s="50"/>
      <c r="J1846" s="136"/>
    </row>
    <row r="1847" spans="1:10" ht="15" customHeight="1" outlineLevel="2">
      <c r="A1847" s="51"/>
      <c r="B1847" s="132"/>
      <c r="C1847" s="133"/>
      <c r="D1847" s="82"/>
      <c r="E1847" s="52"/>
      <c r="F1847" s="53"/>
      <c r="G1847" s="53"/>
      <c r="H1847" s="55"/>
      <c r="I1847" s="50"/>
      <c r="J1847" s="136"/>
    </row>
    <row r="1848" spans="1:10" ht="15" customHeight="1" outlineLevel="2">
      <c r="A1848" s="51"/>
      <c r="B1848" s="132"/>
      <c r="C1848" s="133"/>
      <c r="D1848" s="82"/>
      <c r="E1848" s="52"/>
      <c r="F1848" s="53"/>
      <c r="G1848" s="53"/>
      <c r="H1848" s="55"/>
      <c r="I1848" s="50"/>
      <c r="J1848" s="136"/>
    </row>
    <row r="1849" spans="1:10" ht="15" customHeight="1" outlineLevel="2">
      <c r="A1849" s="51"/>
      <c r="B1849" s="132"/>
      <c r="C1849" s="133"/>
      <c r="D1849" s="82"/>
      <c r="E1849" s="52"/>
      <c r="F1849" s="53"/>
      <c r="G1849" s="53"/>
      <c r="H1849" s="55"/>
      <c r="I1849" s="50"/>
      <c r="J1849" s="136"/>
    </row>
    <row r="1850" spans="1:10" ht="15" customHeight="1" outlineLevel="2">
      <c r="A1850" s="51"/>
      <c r="B1850" s="132"/>
      <c r="C1850" s="133"/>
      <c r="D1850" s="82"/>
      <c r="E1850" s="52"/>
      <c r="F1850" s="53"/>
      <c r="G1850" s="53"/>
      <c r="H1850" s="55"/>
      <c r="I1850" s="50"/>
      <c r="J1850" s="136"/>
    </row>
    <row r="1851" spans="1:10" ht="15" customHeight="1" outlineLevel="2">
      <c r="A1851" s="51"/>
      <c r="B1851" s="132"/>
      <c r="C1851" s="133"/>
      <c r="D1851" s="82"/>
      <c r="E1851" s="52"/>
      <c r="F1851" s="53"/>
      <c r="G1851" s="53"/>
      <c r="H1851" s="55"/>
      <c r="I1851" s="50"/>
      <c r="J1851" s="136"/>
    </row>
    <row r="1852" spans="1:10" ht="15" customHeight="1" outlineLevel="2">
      <c r="A1852" s="51"/>
      <c r="B1852" s="132"/>
      <c r="C1852" s="133"/>
      <c r="D1852" s="82"/>
      <c r="E1852" s="52"/>
      <c r="F1852" s="53"/>
      <c r="G1852" s="53"/>
      <c r="H1852" s="55"/>
      <c r="I1852" s="50"/>
      <c r="J1852" s="136"/>
    </row>
    <row r="1853" spans="1:10" ht="15" customHeight="1" outlineLevel="2">
      <c r="A1853" s="51"/>
      <c r="B1853" s="132"/>
      <c r="C1853" s="133"/>
      <c r="D1853" s="82"/>
      <c r="E1853" s="52"/>
      <c r="F1853" s="53"/>
      <c r="G1853" s="53"/>
      <c r="H1853" s="55"/>
      <c r="I1853" s="50"/>
      <c r="J1853" s="136"/>
    </row>
    <row r="1854" spans="1:10" ht="15" customHeight="1" outlineLevel="2">
      <c r="A1854" s="51"/>
      <c r="B1854" s="132"/>
      <c r="C1854" s="133"/>
      <c r="D1854" s="82"/>
      <c r="E1854" s="52"/>
      <c r="F1854" s="53"/>
      <c r="G1854" s="53"/>
      <c r="H1854" s="55"/>
      <c r="I1854" s="50"/>
      <c r="J1854" s="136"/>
    </row>
    <row r="1855" spans="1:10" ht="15" customHeight="1" outlineLevel="2">
      <c r="A1855" s="51"/>
      <c r="B1855" s="132"/>
      <c r="C1855" s="133"/>
      <c r="D1855" s="82"/>
      <c r="E1855" s="52"/>
      <c r="F1855" s="53"/>
      <c r="G1855" s="53"/>
      <c r="H1855" s="55"/>
      <c r="I1855" s="50"/>
      <c r="J1855" s="136"/>
    </row>
    <row r="1856" spans="1:10" ht="15" customHeight="1" outlineLevel="2">
      <c r="A1856" s="51"/>
      <c r="B1856" s="132"/>
      <c r="C1856" s="133"/>
      <c r="D1856" s="82"/>
      <c r="E1856" s="52"/>
      <c r="F1856" s="53"/>
      <c r="G1856" s="53"/>
      <c r="H1856" s="55"/>
      <c r="I1856" s="50"/>
      <c r="J1856" s="136"/>
    </row>
    <row r="1857" spans="1:10" ht="15" customHeight="1" outlineLevel="2" collapsed="1">
      <c r="A1857" s="51"/>
      <c r="B1857" s="132"/>
      <c r="C1857" s="133"/>
      <c r="D1857" s="82"/>
      <c r="E1857" s="52"/>
      <c r="F1857" s="53"/>
      <c r="G1857" s="53"/>
      <c r="H1857" s="55"/>
      <c r="I1857" s="50"/>
      <c r="J1857" s="136"/>
    </row>
    <row r="1858" spans="1:10" ht="15" customHeight="1" outlineLevel="2">
      <c r="A1858" s="51"/>
      <c r="B1858" s="132"/>
      <c r="C1858" s="133"/>
      <c r="D1858" s="82"/>
      <c r="E1858" s="52"/>
      <c r="F1858" s="53"/>
      <c r="G1858" s="53"/>
      <c r="H1858" s="55"/>
      <c r="I1858" s="50"/>
      <c r="J1858" s="136"/>
    </row>
    <row r="1859" spans="1:10" ht="15" customHeight="1" outlineLevel="2">
      <c r="A1859" s="51"/>
      <c r="B1859" s="132"/>
      <c r="C1859" s="133"/>
      <c r="D1859" s="82"/>
      <c r="E1859" s="52"/>
      <c r="F1859" s="53"/>
      <c r="G1859" s="53"/>
      <c r="H1859" s="55"/>
      <c r="I1859" s="50"/>
      <c r="J1859" s="136"/>
    </row>
    <row r="1860" spans="1:10" ht="15" customHeight="1" outlineLevel="2">
      <c r="A1860" s="51"/>
      <c r="B1860" s="132"/>
      <c r="C1860" s="133"/>
      <c r="D1860" s="82"/>
      <c r="E1860" s="52"/>
      <c r="F1860" s="53"/>
      <c r="G1860" s="53"/>
      <c r="H1860" s="55"/>
      <c r="I1860" s="50"/>
      <c r="J1860" s="136"/>
    </row>
    <row r="1861" spans="1:10" ht="15" customHeight="1" outlineLevel="2">
      <c r="A1861" s="51"/>
      <c r="B1861" s="132"/>
      <c r="C1861" s="133"/>
      <c r="D1861" s="82"/>
      <c r="E1861" s="52"/>
      <c r="F1861" s="53"/>
      <c r="G1861" s="53"/>
      <c r="H1861" s="55"/>
      <c r="I1861" s="50"/>
      <c r="J1861" s="136"/>
    </row>
    <row r="1862" spans="1:10" ht="15" customHeight="1" outlineLevel="2">
      <c r="A1862" s="51"/>
      <c r="B1862" s="132"/>
      <c r="C1862" s="133"/>
      <c r="D1862" s="82"/>
      <c r="E1862" s="52"/>
      <c r="F1862" s="53"/>
      <c r="G1862" s="53"/>
      <c r="H1862" s="55"/>
      <c r="I1862" s="50"/>
      <c r="J1862" s="136"/>
    </row>
    <row r="1863" spans="1:10" ht="15" customHeight="1" outlineLevel="2">
      <c r="A1863" s="51"/>
      <c r="B1863" s="132"/>
      <c r="C1863" s="133"/>
      <c r="D1863" s="82"/>
      <c r="E1863" s="52"/>
      <c r="F1863" s="53"/>
      <c r="G1863" s="53"/>
      <c r="H1863" s="55"/>
      <c r="I1863" s="50"/>
      <c r="J1863" s="136"/>
    </row>
    <row r="1864" spans="1:10" ht="15" customHeight="1" outlineLevel="2">
      <c r="A1864" s="51"/>
      <c r="B1864" s="132"/>
      <c r="C1864" s="133"/>
      <c r="D1864" s="82"/>
      <c r="E1864" s="52"/>
      <c r="F1864" s="53"/>
      <c r="G1864" s="53"/>
      <c r="H1864" s="55"/>
      <c r="I1864" s="50"/>
      <c r="J1864" s="136"/>
    </row>
    <row r="1865" spans="1:10" ht="15" customHeight="1" outlineLevel="2">
      <c r="A1865" s="51"/>
      <c r="B1865" s="132"/>
      <c r="C1865" s="133"/>
      <c r="D1865" s="82"/>
      <c r="E1865" s="52"/>
      <c r="F1865" s="53"/>
      <c r="G1865" s="53"/>
      <c r="H1865" s="55"/>
      <c r="I1865" s="50"/>
      <c r="J1865" s="136"/>
    </row>
    <row r="1866" spans="1:10" ht="15" customHeight="1" outlineLevel="2">
      <c r="A1866" s="51"/>
      <c r="B1866" s="132"/>
      <c r="C1866" s="133"/>
      <c r="D1866" s="82"/>
      <c r="E1866" s="52"/>
      <c r="F1866" s="53"/>
      <c r="G1866" s="53"/>
      <c r="H1866" s="55"/>
      <c r="I1866" s="50"/>
      <c r="J1866" s="136"/>
    </row>
    <row r="1867" spans="1:10" ht="15" customHeight="1" outlineLevel="2">
      <c r="A1867" s="51"/>
      <c r="B1867" s="132"/>
      <c r="C1867" s="133"/>
      <c r="D1867" s="82"/>
      <c r="E1867" s="52"/>
      <c r="F1867" s="53"/>
      <c r="G1867" s="53"/>
      <c r="H1867" s="55"/>
      <c r="I1867" s="50"/>
      <c r="J1867" s="136"/>
    </row>
    <row r="1868" spans="1:10" ht="15" customHeight="1" outlineLevel="2">
      <c r="A1868" s="51"/>
      <c r="B1868" s="132"/>
      <c r="C1868" s="133"/>
      <c r="D1868" s="82"/>
      <c r="E1868" s="52"/>
      <c r="F1868" s="53"/>
      <c r="G1868" s="53"/>
      <c r="H1868" s="55"/>
      <c r="I1868" s="50"/>
      <c r="J1868" s="136"/>
    </row>
    <row r="1869" spans="1:10" ht="15" customHeight="1" outlineLevel="2">
      <c r="A1869" s="51"/>
      <c r="B1869" s="132"/>
      <c r="C1869" s="133"/>
      <c r="D1869" s="82"/>
      <c r="E1869" s="52"/>
      <c r="F1869" s="53"/>
      <c r="G1869" s="53"/>
      <c r="H1869" s="55"/>
      <c r="I1869" s="50"/>
      <c r="J1869" s="136"/>
    </row>
    <row r="1870" spans="1:10" ht="15" customHeight="1" outlineLevel="2">
      <c r="A1870" s="51"/>
      <c r="B1870" s="132"/>
      <c r="C1870" s="133"/>
      <c r="D1870" s="82"/>
      <c r="E1870" s="52"/>
      <c r="F1870" s="53"/>
      <c r="G1870" s="53"/>
      <c r="H1870" s="55"/>
      <c r="I1870" s="50"/>
      <c r="J1870" s="136"/>
    </row>
    <row r="1871" spans="1:10" ht="15" customHeight="1" outlineLevel="2">
      <c r="A1871" s="51"/>
      <c r="B1871" s="132"/>
      <c r="C1871" s="133"/>
      <c r="D1871" s="82"/>
      <c r="E1871" s="52"/>
      <c r="F1871" s="53"/>
      <c r="G1871" s="53"/>
      <c r="H1871" s="55"/>
      <c r="I1871" s="50"/>
      <c r="J1871" s="136"/>
    </row>
    <row r="1872" spans="1:10" ht="15" customHeight="1" outlineLevel="2">
      <c r="A1872" s="51"/>
      <c r="B1872" s="132"/>
      <c r="C1872" s="133"/>
      <c r="D1872" s="82"/>
      <c r="E1872" s="52"/>
      <c r="F1872" s="53"/>
      <c r="G1872" s="53"/>
      <c r="H1872" s="55"/>
      <c r="I1872" s="50"/>
      <c r="J1872" s="136"/>
    </row>
    <row r="1873" spans="1:10" ht="15" customHeight="1" outlineLevel="2">
      <c r="A1873" s="51"/>
      <c r="B1873" s="132"/>
      <c r="C1873" s="133"/>
      <c r="D1873" s="82"/>
      <c r="E1873" s="52"/>
      <c r="F1873" s="53"/>
      <c r="G1873" s="53"/>
      <c r="H1873" s="55"/>
      <c r="I1873" s="50"/>
      <c r="J1873" s="136"/>
    </row>
    <row r="1874" spans="1:10" ht="15" customHeight="1" outlineLevel="2">
      <c r="A1874" s="51"/>
      <c r="B1874" s="132"/>
      <c r="C1874" s="133"/>
      <c r="D1874" s="82"/>
      <c r="E1874" s="52"/>
      <c r="F1874" s="53"/>
      <c r="G1874" s="53"/>
      <c r="H1874" s="55"/>
      <c r="I1874" s="50"/>
      <c r="J1874" s="136"/>
    </row>
    <row r="1875" spans="1:10" ht="15" customHeight="1" outlineLevel="2">
      <c r="A1875" s="51"/>
      <c r="B1875" s="132"/>
      <c r="C1875" s="133"/>
      <c r="D1875" s="82"/>
      <c r="E1875" s="52"/>
      <c r="F1875" s="53"/>
      <c r="G1875" s="53"/>
      <c r="H1875" s="55"/>
      <c r="I1875" s="50"/>
      <c r="J1875" s="136"/>
    </row>
    <row r="1876" spans="1:10" ht="15" customHeight="1" outlineLevel="2">
      <c r="A1876" s="51"/>
      <c r="B1876" s="132"/>
      <c r="C1876" s="133"/>
      <c r="D1876" s="82"/>
      <c r="E1876" s="52"/>
      <c r="F1876" s="53"/>
      <c r="G1876" s="53"/>
      <c r="H1876" s="55"/>
      <c r="I1876" s="50"/>
      <c r="J1876" s="136"/>
    </row>
    <row r="1877" spans="1:10" ht="15" customHeight="1" outlineLevel="2">
      <c r="A1877" s="51"/>
      <c r="B1877" s="132"/>
      <c r="C1877" s="133"/>
      <c r="D1877" s="82"/>
      <c r="E1877" s="52"/>
      <c r="F1877" s="53"/>
      <c r="G1877" s="53"/>
      <c r="H1877" s="55"/>
      <c r="I1877" s="50"/>
      <c r="J1877" s="136"/>
    </row>
    <row r="1878" spans="1:10" ht="15" customHeight="1" outlineLevel="2">
      <c r="A1878" s="51"/>
      <c r="B1878" s="132"/>
      <c r="C1878" s="133"/>
      <c r="D1878" s="82"/>
      <c r="E1878" s="52"/>
      <c r="F1878" s="53"/>
      <c r="G1878" s="53"/>
      <c r="H1878" s="55"/>
      <c r="I1878" s="50"/>
      <c r="J1878" s="136"/>
    </row>
    <row r="1879" spans="1:10" ht="15" customHeight="1" outlineLevel="2" collapsed="1">
      <c r="A1879" s="51"/>
      <c r="B1879" s="132"/>
      <c r="C1879" s="133"/>
      <c r="D1879" s="82"/>
      <c r="E1879" s="52"/>
      <c r="F1879" s="53"/>
      <c r="G1879" s="53"/>
      <c r="H1879" s="55"/>
      <c r="I1879" s="50"/>
      <c r="J1879" s="136"/>
    </row>
    <row r="1880" spans="1:10" ht="15" customHeight="1" outlineLevel="2">
      <c r="A1880" s="51"/>
      <c r="B1880" s="132"/>
      <c r="C1880" s="133"/>
      <c r="D1880" s="82"/>
      <c r="E1880" s="52"/>
      <c r="F1880" s="53"/>
      <c r="G1880" s="53"/>
      <c r="H1880" s="55"/>
      <c r="I1880" s="50"/>
      <c r="J1880" s="136"/>
    </row>
    <row r="1881" spans="1:10" ht="15" customHeight="1" outlineLevel="2">
      <c r="A1881" s="51"/>
      <c r="B1881" s="132"/>
      <c r="C1881" s="133"/>
      <c r="D1881" s="82"/>
      <c r="E1881" s="52"/>
      <c r="F1881" s="53"/>
      <c r="G1881" s="53"/>
      <c r="H1881" s="55"/>
      <c r="I1881" s="50"/>
      <c r="J1881" s="136"/>
    </row>
    <row r="1882" spans="1:10" ht="15" customHeight="1" outlineLevel="2">
      <c r="A1882" s="51"/>
      <c r="B1882" s="132"/>
      <c r="C1882" s="133"/>
      <c r="D1882" s="82"/>
      <c r="E1882" s="52"/>
      <c r="F1882" s="53"/>
      <c r="G1882" s="53"/>
      <c r="H1882" s="55"/>
      <c r="I1882" s="50"/>
      <c r="J1882" s="136"/>
    </row>
    <row r="1883" spans="1:10" ht="15" customHeight="1" outlineLevel="2">
      <c r="A1883" s="51"/>
      <c r="B1883" s="132"/>
      <c r="C1883" s="133"/>
      <c r="D1883" s="82"/>
      <c r="E1883" s="52"/>
      <c r="F1883" s="53"/>
      <c r="G1883" s="53"/>
      <c r="H1883" s="55"/>
      <c r="I1883" s="50"/>
      <c r="J1883" s="136"/>
    </row>
    <row r="1884" spans="1:10" ht="15" customHeight="1" outlineLevel="2">
      <c r="A1884" s="51"/>
      <c r="B1884" s="132"/>
      <c r="C1884" s="133"/>
      <c r="D1884" s="82"/>
      <c r="E1884" s="52"/>
      <c r="F1884" s="53"/>
      <c r="G1884" s="53"/>
      <c r="H1884" s="55"/>
      <c r="I1884" s="50"/>
      <c r="J1884" s="136"/>
    </row>
    <row r="1885" spans="1:10" ht="15" customHeight="1" outlineLevel="2">
      <c r="A1885" s="51"/>
      <c r="B1885" s="132"/>
      <c r="C1885" s="133"/>
      <c r="D1885" s="82"/>
      <c r="E1885" s="52"/>
      <c r="F1885" s="53"/>
      <c r="G1885" s="53"/>
      <c r="H1885" s="55"/>
      <c r="I1885" s="50"/>
      <c r="J1885" s="136"/>
    </row>
    <row r="1886" spans="1:10" ht="15" customHeight="1" outlineLevel="2">
      <c r="A1886" s="51"/>
      <c r="B1886" s="132"/>
      <c r="C1886" s="133"/>
      <c r="D1886" s="82"/>
      <c r="E1886" s="52"/>
      <c r="F1886" s="53"/>
      <c r="G1886" s="53"/>
      <c r="H1886" s="55"/>
      <c r="I1886" s="50"/>
      <c r="J1886" s="136"/>
    </row>
    <row r="1887" spans="1:10" ht="15" customHeight="1" outlineLevel="2">
      <c r="A1887" s="51"/>
      <c r="B1887" s="132"/>
      <c r="C1887" s="133"/>
      <c r="D1887" s="82"/>
      <c r="E1887" s="52"/>
      <c r="F1887" s="53"/>
      <c r="G1887" s="53"/>
      <c r="H1887" s="55"/>
      <c r="I1887" s="50"/>
      <c r="J1887" s="136"/>
    </row>
    <row r="1888" spans="1:10" ht="15" customHeight="1" outlineLevel="2">
      <c r="A1888" s="51"/>
      <c r="B1888" s="132"/>
      <c r="C1888" s="133"/>
      <c r="D1888" s="82"/>
      <c r="E1888" s="52"/>
      <c r="F1888" s="53"/>
      <c r="G1888" s="53"/>
      <c r="H1888" s="55"/>
      <c r="I1888" s="50"/>
      <c r="J1888" s="136"/>
    </row>
    <row r="1889" spans="1:10" ht="15" customHeight="1" outlineLevel="2">
      <c r="A1889" s="51"/>
      <c r="B1889" s="132"/>
      <c r="C1889" s="133"/>
      <c r="D1889" s="82"/>
      <c r="E1889" s="52"/>
      <c r="F1889" s="53"/>
      <c r="G1889" s="53"/>
      <c r="H1889" s="55"/>
      <c r="I1889" s="50"/>
      <c r="J1889" s="136"/>
    </row>
    <row r="1890" spans="1:10" ht="15" customHeight="1" outlineLevel="2">
      <c r="A1890" s="51"/>
      <c r="B1890" s="132"/>
      <c r="C1890" s="133"/>
      <c r="D1890" s="82"/>
      <c r="E1890" s="52"/>
      <c r="F1890" s="53"/>
      <c r="G1890" s="53"/>
      <c r="H1890" s="55"/>
      <c r="I1890" s="50"/>
      <c r="J1890" s="136"/>
    </row>
    <row r="1891" spans="1:10" ht="15" customHeight="1" outlineLevel="2">
      <c r="A1891" s="51"/>
      <c r="B1891" s="132"/>
      <c r="C1891" s="133"/>
      <c r="D1891" s="82"/>
      <c r="E1891" s="52"/>
      <c r="F1891" s="53"/>
      <c r="G1891" s="53"/>
      <c r="H1891" s="55"/>
      <c r="I1891" s="50"/>
      <c r="J1891" s="136"/>
    </row>
    <row r="1892" spans="1:10" ht="15" customHeight="1" outlineLevel="2">
      <c r="A1892" s="51"/>
      <c r="B1892" s="132"/>
      <c r="C1892" s="133"/>
      <c r="D1892" s="82"/>
      <c r="E1892" s="52"/>
      <c r="F1892" s="53"/>
      <c r="G1892" s="53"/>
      <c r="H1892" s="55"/>
      <c r="I1892" s="50"/>
      <c r="J1892" s="136"/>
    </row>
    <row r="1893" spans="1:10" ht="15" customHeight="1" outlineLevel="2">
      <c r="A1893" s="51"/>
      <c r="B1893" s="132"/>
      <c r="C1893" s="133"/>
      <c r="D1893" s="82"/>
      <c r="E1893" s="52"/>
      <c r="F1893" s="53"/>
      <c r="G1893" s="53"/>
      <c r="H1893" s="55"/>
      <c r="I1893" s="50"/>
      <c r="J1893" s="136"/>
    </row>
    <row r="1894" spans="1:10" ht="15" customHeight="1" outlineLevel="2">
      <c r="A1894" s="51"/>
      <c r="B1894" s="132"/>
      <c r="C1894" s="133"/>
      <c r="D1894" s="82"/>
      <c r="E1894" s="52"/>
      <c r="F1894" s="53"/>
      <c r="G1894" s="53"/>
      <c r="H1894" s="55"/>
      <c r="I1894" s="50"/>
      <c r="J1894" s="136"/>
    </row>
    <row r="1895" spans="1:10" ht="15" customHeight="1" outlineLevel="2">
      <c r="A1895" s="51"/>
      <c r="B1895" s="132"/>
      <c r="C1895" s="133"/>
      <c r="D1895" s="82"/>
      <c r="E1895" s="52"/>
      <c r="F1895" s="53"/>
      <c r="G1895" s="53"/>
      <c r="H1895" s="55"/>
      <c r="I1895" s="50"/>
      <c r="J1895" s="136"/>
    </row>
    <row r="1896" spans="1:10" ht="15" customHeight="1" outlineLevel="2">
      <c r="A1896" s="51"/>
      <c r="B1896" s="132"/>
      <c r="C1896" s="133"/>
      <c r="D1896" s="82"/>
      <c r="E1896" s="52"/>
      <c r="F1896" s="53"/>
      <c r="G1896" s="53"/>
      <c r="H1896" s="55"/>
      <c r="I1896" s="50"/>
      <c r="J1896" s="136"/>
    </row>
    <row r="1897" spans="1:10" ht="15" customHeight="1" outlineLevel="2">
      <c r="A1897" s="51"/>
      <c r="B1897" s="132"/>
      <c r="C1897" s="133"/>
      <c r="D1897" s="82"/>
      <c r="E1897" s="52"/>
      <c r="F1897" s="53"/>
      <c r="G1897" s="53"/>
      <c r="H1897" s="55"/>
      <c r="I1897" s="50"/>
      <c r="J1897" s="136"/>
    </row>
    <row r="1898" spans="1:10" ht="15" customHeight="1" outlineLevel="2">
      <c r="A1898" s="51"/>
      <c r="B1898" s="132"/>
      <c r="C1898" s="133"/>
      <c r="D1898" s="82"/>
      <c r="E1898" s="52"/>
      <c r="F1898" s="53"/>
      <c r="G1898" s="53"/>
      <c r="H1898" s="55"/>
      <c r="I1898" s="50"/>
      <c r="J1898" s="136"/>
    </row>
    <row r="1899" spans="1:10" ht="15" customHeight="1" outlineLevel="2" collapsed="1">
      <c r="A1899" s="51"/>
      <c r="B1899" s="132"/>
      <c r="C1899" s="133"/>
      <c r="D1899" s="82"/>
      <c r="E1899" s="52"/>
      <c r="F1899" s="53"/>
      <c r="G1899" s="53"/>
      <c r="H1899" s="55"/>
      <c r="I1899" s="50"/>
      <c r="J1899" s="136"/>
    </row>
    <row r="1900" spans="1:10" ht="15" customHeight="1" outlineLevel="2">
      <c r="A1900" s="51"/>
      <c r="B1900" s="132"/>
      <c r="C1900" s="133"/>
      <c r="D1900" s="82"/>
      <c r="E1900" s="52"/>
      <c r="F1900" s="53"/>
      <c r="G1900" s="53"/>
      <c r="H1900" s="55"/>
      <c r="I1900" s="50"/>
      <c r="J1900" s="136"/>
    </row>
    <row r="1901" spans="1:10" ht="15" customHeight="1" outlineLevel="2">
      <c r="A1901" s="51"/>
      <c r="B1901" s="132"/>
      <c r="C1901" s="133"/>
      <c r="D1901" s="82"/>
      <c r="E1901" s="52"/>
      <c r="F1901" s="53"/>
      <c r="G1901" s="53"/>
      <c r="H1901" s="55"/>
      <c r="I1901" s="50"/>
      <c r="J1901" s="136"/>
    </row>
    <row r="1902" spans="1:10" ht="15" customHeight="1" outlineLevel="2">
      <c r="A1902" s="51"/>
      <c r="B1902" s="132"/>
      <c r="C1902" s="133"/>
      <c r="D1902" s="82"/>
      <c r="E1902" s="52"/>
      <c r="F1902" s="53"/>
      <c r="G1902" s="53"/>
      <c r="H1902" s="55"/>
      <c r="I1902" s="50"/>
      <c r="J1902" s="136"/>
    </row>
    <row r="1903" spans="1:10" ht="15" customHeight="1" outlineLevel="2">
      <c r="A1903" s="51"/>
      <c r="B1903" s="132"/>
      <c r="C1903" s="133"/>
      <c r="D1903" s="82"/>
      <c r="E1903" s="52"/>
      <c r="F1903" s="53"/>
      <c r="G1903" s="53"/>
      <c r="H1903" s="55"/>
      <c r="I1903" s="50"/>
      <c r="J1903" s="136"/>
    </row>
    <row r="1904" spans="1:10" ht="15" customHeight="1" outlineLevel="2">
      <c r="A1904" s="51"/>
      <c r="B1904" s="132"/>
      <c r="C1904" s="133"/>
      <c r="D1904" s="82"/>
      <c r="E1904" s="52"/>
      <c r="F1904" s="53"/>
      <c r="G1904" s="53"/>
      <c r="H1904" s="55"/>
      <c r="I1904" s="50"/>
      <c r="J1904" s="136"/>
    </row>
    <row r="1905" spans="1:10" ht="15" customHeight="1" outlineLevel="2">
      <c r="A1905" s="51"/>
      <c r="B1905" s="132"/>
      <c r="C1905" s="133"/>
      <c r="D1905" s="82"/>
      <c r="E1905" s="52"/>
      <c r="F1905" s="53"/>
      <c r="G1905" s="53"/>
      <c r="H1905" s="55"/>
      <c r="I1905" s="50"/>
      <c r="J1905" s="136"/>
    </row>
    <row r="1906" spans="1:10" ht="15" customHeight="1" outlineLevel="2">
      <c r="A1906" s="51"/>
      <c r="B1906" s="132"/>
      <c r="C1906" s="133"/>
      <c r="D1906" s="82"/>
      <c r="E1906" s="52"/>
      <c r="F1906" s="53"/>
      <c r="G1906" s="53"/>
      <c r="H1906" s="55"/>
      <c r="I1906" s="50"/>
      <c r="J1906" s="136"/>
    </row>
    <row r="1907" spans="1:10" ht="15" customHeight="1" outlineLevel="1">
      <c r="A1907" s="51"/>
      <c r="B1907" s="132"/>
      <c r="C1907" s="133"/>
      <c r="D1907" s="82"/>
      <c r="E1907" s="52"/>
      <c r="F1907" s="53"/>
      <c r="G1907" s="53"/>
      <c r="H1907" s="55"/>
      <c r="I1907" s="50"/>
      <c r="J1907" s="136"/>
    </row>
    <row r="1908" spans="1:10" ht="15" customHeight="1" outlineLevel="2">
      <c r="A1908" s="51"/>
      <c r="B1908" s="132"/>
      <c r="C1908" s="133"/>
      <c r="D1908" s="82"/>
      <c r="E1908" s="52"/>
      <c r="F1908" s="53"/>
      <c r="G1908" s="53"/>
      <c r="H1908" s="55"/>
      <c r="I1908" s="50"/>
      <c r="J1908" s="136"/>
    </row>
    <row r="1909" spans="1:10" ht="15" customHeight="1" outlineLevel="2">
      <c r="A1909" s="51"/>
      <c r="B1909" s="132"/>
      <c r="C1909" s="133"/>
      <c r="D1909" s="82"/>
      <c r="E1909" s="52"/>
      <c r="F1909" s="53"/>
      <c r="G1909" s="53"/>
      <c r="H1909" s="55"/>
      <c r="I1909" s="50"/>
      <c r="J1909" s="136"/>
    </row>
    <row r="1910" spans="1:10" ht="15" customHeight="1" outlineLevel="2">
      <c r="A1910" s="51"/>
      <c r="B1910" s="132"/>
      <c r="C1910" s="133"/>
      <c r="D1910" s="82"/>
      <c r="E1910" s="52"/>
      <c r="F1910" s="53"/>
      <c r="G1910" s="53"/>
      <c r="H1910" s="55"/>
      <c r="I1910" s="50"/>
      <c r="J1910" s="136"/>
    </row>
    <row r="1911" spans="1:10" ht="15" customHeight="1" outlineLevel="2">
      <c r="A1911" s="51"/>
      <c r="B1911" s="132"/>
      <c r="C1911" s="133"/>
      <c r="D1911" s="82"/>
      <c r="E1911" s="52"/>
      <c r="F1911" s="53"/>
      <c r="G1911" s="53"/>
      <c r="H1911" s="55"/>
      <c r="I1911" s="50"/>
      <c r="J1911" s="136"/>
    </row>
    <row r="1912" spans="1:10" ht="15" customHeight="1" outlineLevel="2">
      <c r="A1912" s="51"/>
      <c r="B1912" s="132"/>
      <c r="C1912" s="133"/>
      <c r="D1912" s="82"/>
      <c r="E1912" s="52"/>
      <c r="F1912" s="53"/>
      <c r="G1912" s="53"/>
      <c r="H1912" s="55"/>
      <c r="I1912" s="50"/>
      <c r="J1912" s="136"/>
    </row>
    <row r="1913" spans="1:10" ht="15" customHeight="1" outlineLevel="2">
      <c r="A1913" s="51"/>
      <c r="B1913" s="132"/>
      <c r="C1913" s="133"/>
      <c r="D1913" s="82"/>
      <c r="E1913" s="52"/>
      <c r="F1913" s="53"/>
      <c r="G1913" s="53"/>
      <c r="H1913" s="55"/>
      <c r="I1913" s="50"/>
      <c r="J1913" s="136"/>
    </row>
    <row r="1914" spans="1:10" ht="15" customHeight="1" outlineLevel="2">
      <c r="A1914" s="51"/>
      <c r="B1914" s="132"/>
      <c r="C1914" s="133"/>
      <c r="D1914" s="82"/>
      <c r="E1914" s="52"/>
      <c r="F1914" s="53"/>
      <c r="G1914" s="53"/>
      <c r="H1914" s="55"/>
      <c r="I1914" s="50"/>
      <c r="J1914" s="136"/>
    </row>
    <row r="1915" spans="1:10" ht="15" customHeight="1" outlineLevel="2">
      <c r="A1915" s="51"/>
      <c r="B1915" s="132"/>
      <c r="C1915" s="133"/>
      <c r="D1915" s="82"/>
      <c r="E1915" s="52"/>
      <c r="F1915" s="53"/>
      <c r="G1915" s="53"/>
      <c r="H1915" s="55"/>
      <c r="I1915" s="50"/>
      <c r="J1915" s="136"/>
    </row>
    <row r="1916" spans="1:10" ht="15" customHeight="1" outlineLevel="2">
      <c r="A1916" s="51"/>
      <c r="B1916" s="132"/>
      <c r="C1916" s="133"/>
      <c r="D1916" s="82"/>
      <c r="E1916" s="52"/>
      <c r="F1916" s="53"/>
      <c r="G1916" s="53"/>
      <c r="H1916" s="55"/>
      <c r="I1916" s="50"/>
      <c r="J1916" s="136"/>
    </row>
    <row r="1917" spans="1:10" ht="15" customHeight="1" outlineLevel="2" collapsed="1">
      <c r="A1917" s="51"/>
      <c r="B1917" s="132"/>
      <c r="C1917" s="133"/>
      <c r="D1917" s="82"/>
      <c r="E1917" s="52"/>
      <c r="F1917" s="53"/>
      <c r="G1917" s="53"/>
      <c r="H1917" s="55"/>
      <c r="I1917" s="50"/>
      <c r="J1917" s="136"/>
    </row>
    <row r="1918" spans="1:10" ht="15" customHeight="1" outlineLevel="2">
      <c r="A1918" s="51"/>
      <c r="B1918" s="132"/>
      <c r="C1918" s="133"/>
      <c r="D1918" s="82"/>
      <c r="E1918" s="52"/>
      <c r="F1918" s="53"/>
      <c r="G1918" s="53"/>
      <c r="H1918" s="55"/>
      <c r="I1918" s="50"/>
      <c r="J1918" s="136"/>
    </row>
    <row r="1919" spans="1:10" ht="15" customHeight="1" outlineLevel="2">
      <c r="A1919" s="51"/>
      <c r="B1919" s="132"/>
      <c r="C1919" s="133"/>
      <c r="D1919" s="82"/>
      <c r="E1919" s="52"/>
      <c r="F1919" s="53"/>
      <c r="G1919" s="53"/>
      <c r="H1919" s="55"/>
      <c r="I1919" s="50"/>
      <c r="J1919" s="136"/>
    </row>
    <row r="1920" spans="1:10" ht="15" customHeight="1" outlineLevel="2">
      <c r="A1920" s="51"/>
      <c r="B1920" s="132"/>
      <c r="C1920" s="133"/>
      <c r="D1920" s="82"/>
      <c r="E1920" s="52"/>
      <c r="F1920" s="53"/>
      <c r="G1920" s="53"/>
      <c r="H1920" s="55"/>
      <c r="I1920" s="50"/>
      <c r="J1920" s="136"/>
    </row>
    <row r="1921" spans="1:10" ht="15" customHeight="1" outlineLevel="2">
      <c r="A1921" s="51"/>
      <c r="B1921" s="132"/>
      <c r="C1921" s="133"/>
      <c r="D1921" s="82"/>
      <c r="E1921" s="52"/>
      <c r="F1921" s="53"/>
      <c r="G1921" s="53"/>
      <c r="H1921" s="55"/>
      <c r="I1921" s="50"/>
      <c r="J1921" s="136"/>
    </row>
    <row r="1922" spans="1:10" ht="15" customHeight="1" outlineLevel="2">
      <c r="A1922" s="51"/>
      <c r="B1922" s="132"/>
      <c r="C1922" s="133"/>
      <c r="D1922" s="82"/>
      <c r="E1922" s="52"/>
      <c r="F1922" s="53"/>
      <c r="G1922" s="53"/>
      <c r="H1922" s="55"/>
      <c r="I1922" s="50"/>
      <c r="J1922" s="136"/>
    </row>
    <row r="1923" spans="1:10" ht="15" customHeight="1" outlineLevel="2">
      <c r="A1923" s="51"/>
      <c r="B1923" s="132"/>
      <c r="C1923" s="133"/>
      <c r="D1923" s="82"/>
      <c r="E1923" s="52"/>
      <c r="F1923" s="53"/>
      <c r="G1923" s="53"/>
      <c r="H1923" s="55"/>
      <c r="I1923" s="50"/>
      <c r="J1923" s="136"/>
    </row>
    <row r="1924" spans="1:10" ht="15" customHeight="1" outlineLevel="2">
      <c r="A1924" s="51"/>
      <c r="B1924" s="132"/>
      <c r="C1924" s="133"/>
      <c r="D1924" s="82"/>
      <c r="E1924" s="52"/>
      <c r="F1924" s="53"/>
      <c r="G1924" s="53"/>
      <c r="H1924" s="55"/>
      <c r="I1924" s="50"/>
      <c r="J1924" s="136"/>
    </row>
    <row r="1925" spans="1:10" ht="15" customHeight="1" outlineLevel="2">
      <c r="A1925" s="51"/>
      <c r="B1925" s="132"/>
      <c r="C1925" s="133"/>
      <c r="D1925" s="82"/>
      <c r="E1925" s="52"/>
      <c r="F1925" s="53"/>
      <c r="G1925" s="53"/>
      <c r="H1925" s="55"/>
      <c r="I1925" s="50"/>
      <c r="J1925" s="136"/>
    </row>
    <row r="1926" spans="1:10" ht="15" customHeight="1" outlineLevel="2">
      <c r="A1926" s="51"/>
      <c r="B1926" s="132"/>
      <c r="C1926" s="133"/>
      <c r="D1926" s="82"/>
      <c r="E1926" s="52"/>
      <c r="F1926" s="53"/>
      <c r="G1926" s="53"/>
      <c r="H1926" s="55"/>
      <c r="I1926" s="50"/>
      <c r="J1926" s="136"/>
    </row>
    <row r="1927" spans="1:10" ht="15" customHeight="1" outlineLevel="2">
      <c r="A1927" s="51"/>
      <c r="B1927" s="132"/>
      <c r="C1927" s="133"/>
      <c r="D1927" s="82"/>
      <c r="E1927" s="52"/>
      <c r="F1927" s="53"/>
      <c r="G1927" s="53"/>
      <c r="H1927" s="55"/>
      <c r="I1927" s="50"/>
      <c r="J1927" s="136"/>
    </row>
    <row r="1928" spans="1:10" ht="15" customHeight="1" outlineLevel="2">
      <c r="A1928" s="51"/>
      <c r="B1928" s="132"/>
      <c r="C1928" s="133"/>
      <c r="D1928" s="82"/>
      <c r="E1928" s="52"/>
      <c r="F1928" s="53"/>
      <c r="G1928" s="53"/>
      <c r="H1928" s="55"/>
      <c r="I1928" s="50"/>
      <c r="J1928" s="136"/>
    </row>
    <row r="1929" spans="1:10" ht="15" customHeight="1" outlineLevel="2">
      <c r="A1929" s="51"/>
      <c r="B1929" s="132"/>
      <c r="C1929" s="133"/>
      <c r="D1929" s="82"/>
      <c r="E1929" s="52"/>
      <c r="F1929" s="53"/>
      <c r="G1929" s="53"/>
      <c r="H1929" s="55"/>
      <c r="I1929" s="50"/>
      <c r="J1929" s="136"/>
    </row>
    <row r="1930" spans="1:10" ht="15" customHeight="1" outlineLevel="2">
      <c r="A1930" s="51"/>
      <c r="B1930" s="132"/>
      <c r="C1930" s="133"/>
      <c r="D1930" s="82"/>
      <c r="E1930" s="52"/>
      <c r="F1930" s="53"/>
      <c r="G1930" s="53"/>
      <c r="H1930" s="55"/>
      <c r="I1930" s="50"/>
      <c r="J1930" s="136"/>
    </row>
    <row r="1931" spans="1:10" ht="15" customHeight="1" outlineLevel="2">
      <c r="A1931" s="51"/>
      <c r="B1931" s="132"/>
      <c r="C1931" s="133"/>
      <c r="D1931" s="82"/>
      <c r="E1931" s="52"/>
      <c r="F1931" s="53"/>
      <c r="G1931" s="53"/>
      <c r="H1931" s="55"/>
      <c r="I1931" s="50"/>
      <c r="J1931" s="136"/>
    </row>
    <row r="1932" spans="1:10" ht="15" customHeight="1" outlineLevel="2">
      <c r="A1932" s="51"/>
      <c r="B1932" s="132"/>
      <c r="C1932" s="133"/>
      <c r="D1932" s="82"/>
      <c r="E1932" s="52"/>
      <c r="F1932" s="53"/>
      <c r="G1932" s="53"/>
      <c r="H1932" s="55"/>
      <c r="I1932" s="50"/>
      <c r="J1932" s="136"/>
    </row>
    <row r="1933" spans="1:10" ht="15" customHeight="1" outlineLevel="2">
      <c r="A1933" s="51"/>
      <c r="B1933" s="132"/>
      <c r="C1933" s="133"/>
      <c r="D1933" s="82"/>
      <c r="E1933" s="52"/>
      <c r="F1933" s="53"/>
      <c r="G1933" s="53"/>
      <c r="H1933" s="55"/>
      <c r="I1933" s="50"/>
      <c r="J1933" s="136"/>
    </row>
    <row r="1934" spans="1:10" ht="15" customHeight="1" outlineLevel="2">
      <c r="A1934" s="51"/>
      <c r="B1934" s="132"/>
      <c r="C1934" s="133"/>
      <c r="D1934" s="82"/>
      <c r="E1934" s="52"/>
      <c r="F1934" s="53"/>
      <c r="G1934" s="53"/>
      <c r="H1934" s="55"/>
      <c r="I1934" s="50"/>
      <c r="J1934" s="136"/>
    </row>
    <row r="1935" spans="1:10" ht="15" customHeight="1" outlineLevel="2">
      <c r="A1935" s="51"/>
      <c r="B1935" s="132"/>
      <c r="C1935" s="133"/>
      <c r="D1935" s="82"/>
      <c r="E1935" s="52"/>
      <c r="F1935" s="53"/>
      <c r="G1935" s="53"/>
      <c r="H1935" s="55"/>
      <c r="I1935" s="50"/>
      <c r="J1935" s="136"/>
    </row>
    <row r="1936" spans="1:10" ht="15" customHeight="1" outlineLevel="2">
      <c r="A1936" s="51"/>
      <c r="B1936" s="132"/>
      <c r="C1936" s="133"/>
      <c r="D1936" s="82"/>
      <c r="E1936" s="52"/>
      <c r="F1936" s="53"/>
      <c r="G1936" s="53"/>
      <c r="H1936" s="55"/>
      <c r="I1936" s="50"/>
      <c r="J1936" s="136"/>
    </row>
    <row r="1937" spans="1:10" ht="15" customHeight="1" outlineLevel="2" collapsed="1">
      <c r="A1937" s="51"/>
      <c r="B1937" s="132"/>
      <c r="C1937" s="133"/>
      <c r="D1937" s="82"/>
      <c r="E1937" s="52"/>
      <c r="F1937" s="53"/>
      <c r="G1937" s="53"/>
      <c r="H1937" s="55"/>
      <c r="I1937" s="50"/>
      <c r="J1937" s="136"/>
    </row>
    <row r="1938" spans="1:10" ht="15" customHeight="1" outlineLevel="2">
      <c r="A1938" s="51"/>
      <c r="B1938" s="132"/>
      <c r="C1938" s="133"/>
      <c r="D1938" s="82"/>
      <c r="E1938" s="52"/>
      <c r="F1938" s="53"/>
      <c r="G1938" s="53"/>
      <c r="H1938" s="55"/>
      <c r="I1938" s="50"/>
      <c r="J1938" s="136"/>
    </row>
    <row r="1939" spans="1:10" ht="15" customHeight="1" outlineLevel="2">
      <c r="A1939" s="51"/>
      <c r="B1939" s="132"/>
      <c r="C1939" s="133"/>
      <c r="D1939" s="82"/>
      <c r="E1939" s="52"/>
      <c r="F1939" s="53"/>
      <c r="G1939" s="53"/>
      <c r="H1939" s="55"/>
      <c r="I1939" s="50"/>
      <c r="J1939" s="136"/>
    </row>
    <row r="1940" spans="1:10" ht="15" customHeight="1" outlineLevel="2">
      <c r="A1940" s="51"/>
      <c r="B1940" s="132"/>
      <c r="C1940" s="133"/>
      <c r="D1940" s="82"/>
      <c r="E1940" s="52"/>
      <c r="F1940" s="53"/>
      <c r="G1940" s="53"/>
      <c r="H1940" s="55"/>
      <c r="I1940" s="50"/>
      <c r="J1940" s="136"/>
    </row>
    <row r="1941" spans="1:10" ht="15" customHeight="1" outlineLevel="2">
      <c r="A1941" s="51"/>
      <c r="B1941" s="132"/>
      <c r="C1941" s="133"/>
      <c r="D1941" s="82"/>
      <c r="E1941" s="52"/>
      <c r="F1941" s="53"/>
      <c r="G1941" s="53"/>
      <c r="H1941" s="55"/>
      <c r="I1941" s="50"/>
      <c r="J1941" s="136"/>
    </row>
    <row r="1942" spans="1:10" ht="15" customHeight="1" outlineLevel="2">
      <c r="A1942" s="51"/>
      <c r="B1942" s="132"/>
      <c r="C1942" s="133"/>
      <c r="D1942" s="82"/>
      <c r="E1942" s="52"/>
      <c r="F1942" s="53"/>
      <c r="G1942" s="53"/>
      <c r="H1942" s="55"/>
      <c r="I1942" s="50"/>
      <c r="J1942" s="136"/>
    </row>
    <row r="1943" spans="1:10" ht="15" customHeight="1" outlineLevel="2">
      <c r="A1943" s="51"/>
      <c r="B1943" s="132"/>
      <c r="C1943" s="133"/>
      <c r="D1943" s="82"/>
      <c r="E1943" s="52"/>
      <c r="F1943" s="53"/>
      <c r="G1943" s="53"/>
      <c r="H1943" s="55"/>
      <c r="I1943" s="50"/>
      <c r="J1943" s="136"/>
    </row>
    <row r="1944" spans="1:10" ht="15" customHeight="1" outlineLevel="2">
      <c r="A1944" s="51"/>
      <c r="B1944" s="132"/>
      <c r="C1944" s="133"/>
      <c r="D1944" s="82"/>
      <c r="E1944" s="52"/>
      <c r="F1944" s="53"/>
      <c r="G1944" s="53"/>
      <c r="H1944" s="55"/>
      <c r="I1944" s="50"/>
      <c r="J1944" s="136"/>
    </row>
    <row r="1945" spans="1:10" ht="15" customHeight="1" outlineLevel="2">
      <c r="A1945" s="51"/>
      <c r="B1945" s="132"/>
      <c r="C1945" s="133"/>
      <c r="D1945" s="82"/>
      <c r="E1945" s="52"/>
      <c r="F1945" s="53"/>
      <c r="G1945" s="53"/>
      <c r="H1945" s="55"/>
      <c r="I1945" s="50"/>
      <c r="J1945" s="136"/>
    </row>
    <row r="1946" spans="1:10" ht="15" customHeight="1" outlineLevel="2">
      <c r="A1946" s="51"/>
      <c r="B1946" s="132"/>
      <c r="C1946" s="133"/>
      <c r="D1946" s="82"/>
      <c r="E1946" s="52"/>
      <c r="F1946" s="53"/>
      <c r="G1946" s="53"/>
      <c r="H1946" s="55"/>
      <c r="I1946" s="50"/>
      <c r="J1946" s="136"/>
    </row>
    <row r="1947" spans="1:10" ht="15" customHeight="1" outlineLevel="2">
      <c r="A1947" s="51"/>
      <c r="B1947" s="132"/>
      <c r="C1947" s="133"/>
      <c r="D1947" s="82"/>
      <c r="E1947" s="52"/>
      <c r="F1947" s="53"/>
      <c r="G1947" s="53"/>
      <c r="H1947" s="55"/>
      <c r="I1947" s="50"/>
      <c r="J1947" s="136"/>
    </row>
    <row r="1948" spans="1:10" ht="15" customHeight="1" outlineLevel="2">
      <c r="A1948" s="51"/>
      <c r="B1948" s="132"/>
      <c r="C1948" s="133"/>
      <c r="D1948" s="82"/>
      <c r="E1948" s="52"/>
      <c r="F1948" s="53"/>
      <c r="G1948" s="53"/>
      <c r="H1948" s="55"/>
      <c r="I1948" s="50"/>
      <c r="J1948" s="136"/>
    </row>
    <row r="1949" spans="1:10" ht="15" customHeight="1" outlineLevel="2">
      <c r="A1949" s="51"/>
      <c r="B1949" s="132"/>
      <c r="C1949" s="133"/>
      <c r="D1949" s="82"/>
      <c r="E1949" s="52"/>
      <c r="F1949" s="53"/>
      <c r="G1949" s="53"/>
      <c r="H1949" s="55"/>
      <c r="I1949" s="50"/>
      <c r="J1949" s="136"/>
    </row>
    <row r="1950" spans="1:10" ht="15" customHeight="1" outlineLevel="2">
      <c r="A1950" s="51"/>
      <c r="B1950" s="132"/>
      <c r="C1950" s="133"/>
      <c r="D1950" s="82"/>
      <c r="E1950" s="52"/>
      <c r="F1950" s="53"/>
      <c r="G1950" s="53"/>
      <c r="H1950" s="55"/>
      <c r="I1950" s="50"/>
      <c r="J1950" s="136"/>
    </row>
    <row r="1951" spans="1:10" ht="15" customHeight="1" outlineLevel="2">
      <c r="A1951" s="51"/>
      <c r="B1951" s="132"/>
      <c r="C1951" s="133"/>
      <c r="D1951" s="82"/>
      <c r="E1951" s="52"/>
      <c r="F1951" s="53"/>
      <c r="G1951" s="53"/>
      <c r="H1951" s="55"/>
      <c r="I1951" s="50"/>
      <c r="J1951" s="136"/>
    </row>
    <row r="1952" spans="1:10" ht="15" customHeight="1" outlineLevel="2">
      <c r="A1952" s="51"/>
      <c r="B1952" s="132"/>
      <c r="C1952" s="133"/>
      <c r="D1952" s="82"/>
      <c r="E1952" s="52"/>
      <c r="F1952" s="53"/>
      <c r="G1952" s="53"/>
      <c r="H1952" s="55"/>
      <c r="I1952" s="50"/>
      <c r="J1952" s="136"/>
    </row>
    <row r="1953" spans="1:10" ht="15" customHeight="1" outlineLevel="2">
      <c r="A1953" s="51"/>
      <c r="B1953" s="132"/>
      <c r="C1953" s="133"/>
      <c r="D1953" s="82"/>
      <c r="E1953" s="52"/>
      <c r="F1953" s="53"/>
      <c r="G1953" s="53"/>
      <c r="H1953" s="55"/>
      <c r="I1953" s="50"/>
      <c r="J1953" s="136"/>
    </row>
    <row r="1954" spans="1:10" ht="15" customHeight="1" outlineLevel="2">
      <c r="A1954" s="51"/>
      <c r="B1954" s="132"/>
      <c r="C1954" s="133"/>
      <c r="D1954" s="82"/>
      <c r="E1954" s="52"/>
      <c r="F1954" s="53"/>
      <c r="G1954" s="53"/>
      <c r="H1954" s="55"/>
      <c r="I1954" s="50"/>
      <c r="J1954" s="136"/>
    </row>
    <row r="1955" spans="1:10" ht="15" customHeight="1" outlineLevel="2">
      <c r="A1955" s="51"/>
      <c r="B1955" s="132"/>
      <c r="C1955" s="133"/>
      <c r="D1955" s="82"/>
      <c r="E1955" s="52"/>
      <c r="F1955" s="53"/>
      <c r="G1955" s="53"/>
      <c r="H1955" s="55"/>
      <c r="I1955" s="50"/>
      <c r="J1955" s="136"/>
    </row>
    <row r="1956" spans="1:10" ht="15" customHeight="1" outlineLevel="2">
      <c r="A1956" s="51"/>
      <c r="B1956" s="132"/>
      <c r="C1956" s="133"/>
      <c r="D1956" s="82"/>
      <c r="E1956" s="52"/>
      <c r="F1956" s="53"/>
      <c r="G1956" s="53"/>
      <c r="H1956" s="55"/>
      <c r="I1956" s="50"/>
      <c r="J1956" s="136"/>
    </row>
    <row r="1957" spans="1:10" ht="15" customHeight="1" outlineLevel="2" collapsed="1">
      <c r="A1957" s="51"/>
      <c r="B1957" s="132"/>
      <c r="C1957" s="133"/>
      <c r="D1957" s="82"/>
      <c r="E1957" s="52"/>
      <c r="F1957" s="53"/>
      <c r="G1957" s="53"/>
      <c r="H1957" s="55"/>
      <c r="I1957" s="50"/>
      <c r="J1957" s="136"/>
    </row>
    <row r="1958" spans="1:10" ht="15" customHeight="1" outlineLevel="2">
      <c r="A1958" s="51"/>
      <c r="B1958" s="132"/>
      <c r="C1958" s="133"/>
      <c r="D1958" s="82"/>
      <c r="E1958" s="52"/>
      <c r="F1958" s="53"/>
      <c r="G1958" s="53"/>
      <c r="H1958" s="55"/>
      <c r="I1958" s="50"/>
      <c r="J1958" s="136"/>
    </row>
    <row r="1959" spans="1:10" ht="15" customHeight="1" outlineLevel="2">
      <c r="A1959" s="51"/>
      <c r="B1959" s="132"/>
      <c r="C1959" s="133"/>
      <c r="D1959" s="82"/>
      <c r="E1959" s="52"/>
      <c r="F1959" s="53"/>
      <c r="G1959" s="53"/>
      <c r="H1959" s="55"/>
      <c r="I1959" s="50"/>
      <c r="J1959" s="136"/>
    </row>
    <row r="1960" spans="1:10" ht="15" customHeight="1" outlineLevel="2">
      <c r="A1960" s="51"/>
      <c r="B1960" s="132"/>
      <c r="C1960" s="133"/>
      <c r="D1960" s="82"/>
      <c r="E1960" s="52"/>
      <c r="F1960" s="53"/>
      <c r="G1960" s="53"/>
      <c r="H1960" s="55"/>
      <c r="I1960" s="50"/>
      <c r="J1960" s="136"/>
    </row>
    <row r="1961" spans="1:10" ht="15" customHeight="1" outlineLevel="2">
      <c r="A1961" s="51"/>
      <c r="B1961" s="132"/>
      <c r="C1961" s="133"/>
      <c r="D1961" s="82"/>
      <c r="E1961" s="52"/>
      <c r="F1961" s="53"/>
      <c r="G1961" s="53"/>
      <c r="H1961" s="55"/>
      <c r="I1961" s="50"/>
      <c r="J1961" s="136"/>
    </row>
    <row r="1962" spans="1:10" ht="15" customHeight="1" outlineLevel="2">
      <c r="A1962" s="51"/>
      <c r="B1962" s="132"/>
      <c r="C1962" s="133"/>
      <c r="D1962" s="82"/>
      <c r="E1962" s="52"/>
      <c r="F1962" s="53"/>
      <c r="G1962" s="53"/>
      <c r="H1962" s="55"/>
      <c r="I1962" s="50"/>
      <c r="J1962" s="136"/>
    </row>
    <row r="1963" spans="1:10" ht="15" customHeight="1" outlineLevel="2">
      <c r="A1963" s="51"/>
      <c r="B1963" s="132"/>
      <c r="C1963" s="133"/>
      <c r="D1963" s="82"/>
      <c r="E1963" s="52"/>
      <c r="F1963" s="53"/>
      <c r="G1963" s="53"/>
      <c r="H1963" s="55"/>
      <c r="I1963" s="50"/>
      <c r="J1963" s="136"/>
    </row>
    <row r="1964" spans="1:10" ht="15" customHeight="1" outlineLevel="2">
      <c r="A1964" s="51"/>
      <c r="B1964" s="132"/>
      <c r="C1964" s="133"/>
      <c r="D1964" s="82"/>
      <c r="E1964" s="52"/>
      <c r="F1964" s="53"/>
      <c r="G1964" s="53"/>
      <c r="H1964" s="55"/>
      <c r="I1964" s="50"/>
      <c r="J1964" s="136"/>
    </row>
    <row r="1965" spans="1:10" ht="15" customHeight="1" outlineLevel="2">
      <c r="A1965" s="51"/>
      <c r="B1965" s="132"/>
      <c r="C1965" s="133"/>
      <c r="D1965" s="82"/>
      <c r="E1965" s="52"/>
      <c r="F1965" s="53"/>
      <c r="G1965" s="53"/>
      <c r="H1965" s="55"/>
      <c r="I1965" s="50"/>
      <c r="J1965" s="136"/>
    </row>
    <row r="1966" spans="1:10" ht="15" customHeight="1" outlineLevel="2">
      <c r="A1966" s="51"/>
      <c r="B1966" s="132"/>
      <c r="C1966" s="133"/>
      <c r="D1966" s="82"/>
      <c r="E1966" s="52"/>
      <c r="F1966" s="53"/>
      <c r="G1966" s="53"/>
      <c r="H1966" s="55"/>
      <c r="I1966" s="50"/>
      <c r="J1966" s="136"/>
    </row>
    <row r="1967" spans="1:10" ht="15" customHeight="1" outlineLevel="2">
      <c r="A1967" s="51"/>
      <c r="B1967" s="132"/>
      <c r="C1967" s="133"/>
      <c r="D1967" s="82"/>
      <c r="E1967" s="52"/>
      <c r="F1967" s="53"/>
      <c r="G1967" s="53"/>
      <c r="H1967" s="55"/>
      <c r="I1967" s="50"/>
      <c r="J1967" s="136"/>
    </row>
    <row r="1968" spans="1:10" ht="15" customHeight="1" outlineLevel="2">
      <c r="A1968" s="51"/>
      <c r="B1968" s="132"/>
      <c r="C1968" s="133"/>
      <c r="D1968" s="82"/>
      <c r="E1968" s="52"/>
      <c r="F1968" s="53"/>
      <c r="G1968" s="53"/>
      <c r="H1968" s="55"/>
      <c r="I1968" s="50"/>
      <c r="J1968" s="136"/>
    </row>
    <row r="1969" spans="1:10" ht="15" customHeight="1" outlineLevel="2">
      <c r="A1969" s="51"/>
      <c r="B1969" s="132"/>
      <c r="C1969" s="133"/>
      <c r="D1969" s="82"/>
      <c r="E1969" s="52"/>
      <c r="F1969" s="53"/>
      <c r="G1969" s="53"/>
      <c r="H1969" s="55"/>
      <c r="I1969" s="50"/>
      <c r="J1969" s="136"/>
    </row>
    <row r="1970" spans="1:10" ht="15" customHeight="1" outlineLevel="2">
      <c r="A1970" s="51"/>
      <c r="B1970" s="132"/>
      <c r="C1970" s="133"/>
      <c r="D1970" s="82"/>
      <c r="E1970" s="52"/>
      <c r="F1970" s="53"/>
      <c r="G1970" s="53"/>
      <c r="H1970" s="55"/>
      <c r="I1970" s="50"/>
      <c r="J1970" s="136"/>
    </row>
    <row r="1971" spans="1:10" ht="15" customHeight="1" outlineLevel="2">
      <c r="A1971" s="51"/>
      <c r="B1971" s="132"/>
      <c r="C1971" s="133"/>
      <c r="D1971" s="82"/>
      <c r="E1971" s="52"/>
      <c r="F1971" s="53"/>
      <c r="G1971" s="53"/>
      <c r="H1971" s="55"/>
      <c r="I1971" s="50"/>
      <c r="J1971" s="136"/>
    </row>
    <row r="1972" spans="1:10" ht="15" customHeight="1" outlineLevel="2">
      <c r="A1972" s="51"/>
      <c r="B1972" s="132"/>
      <c r="C1972" s="133"/>
      <c r="D1972" s="82"/>
      <c r="E1972" s="52"/>
      <c r="F1972" s="53"/>
      <c r="G1972" s="53"/>
      <c r="H1972" s="55"/>
      <c r="I1972" s="50"/>
      <c r="J1972" s="136"/>
    </row>
    <row r="1973" spans="1:10" ht="15" customHeight="1" outlineLevel="2">
      <c r="A1973" s="51"/>
      <c r="B1973" s="132"/>
      <c r="C1973" s="133"/>
      <c r="D1973" s="82"/>
      <c r="E1973" s="52"/>
      <c r="F1973" s="53"/>
      <c r="G1973" s="53"/>
      <c r="H1973" s="55"/>
      <c r="I1973" s="50"/>
      <c r="J1973" s="136"/>
    </row>
    <row r="1974" spans="1:10" ht="15" customHeight="1" outlineLevel="2">
      <c r="A1974" s="51"/>
      <c r="B1974" s="132"/>
      <c r="C1974" s="133"/>
      <c r="D1974" s="82"/>
      <c r="E1974" s="52"/>
      <c r="F1974" s="53"/>
      <c r="G1974" s="53"/>
      <c r="H1974" s="55"/>
      <c r="I1974" s="50"/>
      <c r="J1974" s="136"/>
    </row>
    <row r="1975" spans="1:10" ht="15" customHeight="1" outlineLevel="2">
      <c r="A1975" s="51"/>
      <c r="B1975" s="132"/>
      <c r="C1975" s="133"/>
      <c r="D1975" s="82"/>
      <c r="E1975" s="52"/>
      <c r="F1975" s="53"/>
      <c r="G1975" s="53"/>
      <c r="H1975" s="55"/>
      <c r="I1975" s="50"/>
      <c r="J1975" s="136"/>
    </row>
    <row r="1976" spans="1:10" ht="15" customHeight="1" outlineLevel="2">
      <c r="A1976" s="51"/>
      <c r="B1976" s="132"/>
      <c r="C1976" s="133"/>
      <c r="D1976" s="82"/>
      <c r="E1976" s="52"/>
      <c r="F1976" s="53"/>
      <c r="G1976" s="53"/>
      <c r="H1976" s="55"/>
      <c r="I1976" s="50"/>
      <c r="J1976" s="136"/>
    </row>
    <row r="1977" spans="1:10" ht="15" customHeight="1" outlineLevel="2" collapsed="1">
      <c r="A1977" s="51"/>
      <c r="B1977" s="132"/>
      <c r="C1977" s="133"/>
      <c r="D1977" s="82"/>
      <c r="E1977" s="52"/>
      <c r="F1977" s="53"/>
      <c r="G1977" s="53"/>
      <c r="H1977" s="55"/>
      <c r="I1977" s="50"/>
      <c r="J1977" s="136"/>
    </row>
    <row r="1978" spans="1:10" ht="15" customHeight="1" outlineLevel="2">
      <c r="A1978" s="51"/>
      <c r="B1978" s="132"/>
      <c r="C1978" s="133"/>
      <c r="D1978" s="82"/>
      <c r="E1978" s="52"/>
      <c r="F1978" s="53"/>
      <c r="G1978" s="53"/>
      <c r="H1978" s="55"/>
      <c r="I1978" s="50"/>
      <c r="J1978" s="136"/>
    </row>
    <row r="1979" spans="1:10" ht="15" customHeight="1" outlineLevel="2">
      <c r="A1979" s="51"/>
      <c r="B1979" s="132"/>
      <c r="C1979" s="133"/>
      <c r="D1979" s="82"/>
      <c r="E1979" s="52"/>
      <c r="F1979" s="53"/>
      <c r="G1979" s="53"/>
      <c r="H1979" s="55"/>
      <c r="I1979" s="50"/>
      <c r="J1979" s="136"/>
    </row>
    <row r="1980" spans="1:10" ht="15" customHeight="1" outlineLevel="2">
      <c r="A1980" s="51"/>
      <c r="B1980" s="132"/>
      <c r="C1980" s="133"/>
      <c r="D1980" s="82"/>
      <c r="E1980" s="52"/>
      <c r="F1980" s="53"/>
      <c r="G1980" s="53"/>
      <c r="H1980" s="55"/>
      <c r="I1980" s="50"/>
      <c r="J1980" s="136"/>
    </row>
    <row r="1981" spans="1:10" ht="15" customHeight="1" outlineLevel="2">
      <c r="A1981" s="51"/>
      <c r="B1981" s="132"/>
      <c r="C1981" s="133"/>
      <c r="D1981" s="82"/>
      <c r="E1981" s="52"/>
      <c r="F1981" s="53"/>
      <c r="G1981" s="53"/>
      <c r="H1981" s="55"/>
      <c r="I1981" s="50"/>
      <c r="J1981" s="136"/>
    </row>
    <row r="1982" spans="1:10" ht="15" customHeight="1" outlineLevel="2">
      <c r="A1982" s="51"/>
      <c r="B1982" s="132"/>
      <c r="C1982" s="133"/>
      <c r="D1982" s="82"/>
      <c r="E1982" s="52"/>
      <c r="F1982" s="53"/>
      <c r="G1982" s="53"/>
      <c r="H1982" s="55"/>
      <c r="I1982" s="50"/>
      <c r="J1982" s="136"/>
    </row>
    <row r="1983" spans="1:10" ht="15" customHeight="1" outlineLevel="2">
      <c r="A1983" s="51"/>
      <c r="B1983" s="132"/>
      <c r="C1983" s="133"/>
      <c r="D1983" s="82"/>
      <c r="E1983" s="52"/>
      <c r="F1983" s="53"/>
      <c r="G1983" s="53"/>
      <c r="H1983" s="55"/>
      <c r="I1983" s="50"/>
      <c r="J1983" s="136"/>
    </row>
    <row r="1984" spans="1:10" ht="15" customHeight="1" outlineLevel="2">
      <c r="A1984" s="51"/>
      <c r="B1984" s="132"/>
      <c r="C1984" s="133"/>
      <c r="D1984" s="82"/>
      <c r="E1984" s="52"/>
      <c r="F1984" s="53"/>
      <c r="G1984" s="53"/>
      <c r="H1984" s="55"/>
      <c r="I1984" s="50"/>
      <c r="J1984" s="136"/>
    </row>
    <row r="1985" spans="1:10" ht="15" customHeight="1" outlineLevel="2">
      <c r="A1985" s="51"/>
      <c r="B1985" s="132"/>
      <c r="C1985" s="133"/>
      <c r="D1985" s="82"/>
      <c r="E1985" s="52"/>
      <c r="F1985" s="53"/>
      <c r="G1985" s="53"/>
      <c r="H1985" s="55"/>
      <c r="I1985" s="50"/>
      <c r="J1985" s="136"/>
    </row>
    <row r="1986" spans="1:10" ht="15" customHeight="1" outlineLevel="2">
      <c r="A1986" s="51"/>
      <c r="B1986" s="132"/>
      <c r="C1986" s="133"/>
      <c r="D1986" s="82"/>
      <c r="E1986" s="52"/>
      <c r="F1986" s="53"/>
      <c r="G1986" s="53"/>
      <c r="H1986" s="55"/>
      <c r="I1986" s="50"/>
      <c r="J1986" s="136"/>
    </row>
    <row r="1987" spans="1:10" ht="15" customHeight="1" outlineLevel="2">
      <c r="A1987" s="51"/>
      <c r="B1987" s="132"/>
      <c r="C1987" s="133"/>
      <c r="D1987" s="82"/>
      <c r="E1987" s="52"/>
      <c r="F1987" s="53"/>
      <c r="G1987" s="53"/>
      <c r="H1987" s="55"/>
      <c r="I1987" s="50"/>
      <c r="J1987" s="136"/>
    </row>
    <row r="1988" spans="1:10" ht="15" customHeight="1" outlineLevel="2">
      <c r="A1988" s="51"/>
      <c r="B1988" s="132"/>
      <c r="C1988" s="133"/>
      <c r="D1988" s="82"/>
      <c r="E1988" s="52"/>
      <c r="F1988" s="53"/>
      <c r="G1988" s="53"/>
      <c r="H1988" s="55"/>
      <c r="I1988" s="50"/>
      <c r="J1988" s="136"/>
    </row>
    <row r="1989" spans="1:10" ht="15" customHeight="1" outlineLevel="2">
      <c r="A1989" s="51"/>
      <c r="B1989" s="132"/>
      <c r="C1989" s="133"/>
      <c r="D1989" s="82"/>
      <c r="E1989" s="52"/>
      <c r="F1989" s="53"/>
      <c r="G1989" s="53"/>
      <c r="H1989" s="55"/>
      <c r="I1989" s="50"/>
      <c r="J1989" s="136"/>
    </row>
    <row r="1990" spans="1:10" ht="15" customHeight="1" outlineLevel="2">
      <c r="A1990" s="51"/>
      <c r="B1990" s="132"/>
      <c r="C1990" s="133"/>
      <c r="D1990" s="82"/>
      <c r="E1990" s="52"/>
      <c r="F1990" s="53"/>
      <c r="G1990" s="53"/>
      <c r="H1990" s="55"/>
      <c r="I1990" s="50"/>
      <c r="J1990" s="136"/>
    </row>
    <row r="1991" spans="1:10" ht="15" customHeight="1" outlineLevel="2">
      <c r="A1991" s="51"/>
      <c r="B1991" s="132"/>
      <c r="C1991" s="133"/>
      <c r="D1991" s="82"/>
      <c r="E1991" s="52"/>
      <c r="F1991" s="53"/>
      <c r="G1991" s="53"/>
      <c r="H1991" s="55"/>
      <c r="I1991" s="50"/>
      <c r="J1991" s="136"/>
    </row>
    <row r="1992" spans="1:10" ht="15" customHeight="1" outlineLevel="2">
      <c r="A1992" s="51"/>
      <c r="B1992" s="132"/>
      <c r="C1992" s="133"/>
      <c r="D1992" s="82"/>
      <c r="E1992" s="52"/>
      <c r="F1992" s="53"/>
      <c r="G1992" s="53"/>
      <c r="H1992" s="55"/>
      <c r="I1992" s="50"/>
      <c r="J1992" s="136"/>
    </row>
    <row r="1993" spans="1:10" ht="15" customHeight="1" outlineLevel="2">
      <c r="A1993" s="51"/>
      <c r="B1993" s="132"/>
      <c r="C1993" s="133"/>
      <c r="D1993" s="82"/>
      <c r="E1993" s="52"/>
      <c r="F1993" s="53"/>
      <c r="G1993" s="53"/>
      <c r="H1993" s="55"/>
      <c r="I1993" s="50"/>
      <c r="J1993" s="136"/>
    </row>
    <row r="1994" spans="1:10" ht="15" customHeight="1" outlineLevel="2">
      <c r="A1994" s="51"/>
      <c r="B1994" s="132"/>
      <c r="C1994" s="133"/>
      <c r="D1994" s="82"/>
      <c r="E1994" s="52"/>
      <c r="F1994" s="53"/>
      <c r="G1994" s="53"/>
      <c r="H1994" s="55"/>
      <c r="I1994" s="50"/>
      <c r="J1994" s="136"/>
    </row>
    <row r="1995" spans="1:10" ht="15" customHeight="1" outlineLevel="2">
      <c r="A1995" s="51"/>
      <c r="B1995" s="132"/>
      <c r="C1995" s="133"/>
      <c r="D1995" s="82"/>
      <c r="E1995" s="52"/>
      <c r="F1995" s="53"/>
      <c r="G1995" s="53"/>
      <c r="H1995" s="55"/>
      <c r="I1995" s="50"/>
      <c r="J1995" s="136"/>
    </row>
    <row r="1996" spans="1:10" ht="15" customHeight="1" outlineLevel="2">
      <c r="A1996" s="51"/>
      <c r="B1996" s="132"/>
      <c r="C1996" s="133"/>
      <c r="D1996" s="82"/>
      <c r="E1996" s="52"/>
      <c r="F1996" s="53"/>
      <c r="G1996" s="53"/>
      <c r="H1996" s="55"/>
      <c r="I1996" s="50"/>
      <c r="J1996" s="136"/>
    </row>
    <row r="1997" spans="1:10" ht="15" customHeight="1" outlineLevel="2" collapsed="1">
      <c r="A1997" s="51"/>
      <c r="B1997" s="132"/>
      <c r="C1997" s="133"/>
      <c r="D1997" s="82"/>
      <c r="E1997" s="52"/>
      <c r="F1997" s="53"/>
      <c r="G1997" s="53"/>
      <c r="H1997" s="55"/>
      <c r="I1997" s="50"/>
      <c r="J1997" s="136"/>
    </row>
    <row r="1998" spans="1:10" ht="15" customHeight="1" outlineLevel="2">
      <c r="A1998" s="51"/>
      <c r="B1998" s="132"/>
      <c r="C1998" s="133"/>
      <c r="D1998" s="82"/>
      <c r="E1998" s="52"/>
      <c r="F1998" s="53"/>
      <c r="G1998" s="53"/>
      <c r="H1998" s="55"/>
      <c r="I1998" s="50"/>
      <c r="J1998" s="136"/>
    </row>
    <row r="1999" spans="1:10" ht="15" customHeight="1" outlineLevel="2">
      <c r="A1999" s="51"/>
      <c r="B1999" s="132"/>
      <c r="C1999" s="133"/>
      <c r="D1999" s="82"/>
      <c r="E1999" s="52"/>
      <c r="F1999" s="53"/>
      <c r="G1999" s="53"/>
      <c r="H1999" s="55"/>
      <c r="I1999" s="50"/>
      <c r="J1999" s="136"/>
    </row>
    <row r="2000" spans="1:10" ht="15" customHeight="1" outlineLevel="2">
      <c r="A2000" s="51"/>
      <c r="B2000" s="132"/>
      <c r="C2000" s="133"/>
      <c r="D2000" s="82"/>
      <c r="E2000" s="52"/>
      <c r="F2000" s="53"/>
      <c r="G2000" s="53"/>
      <c r="H2000" s="55"/>
      <c r="I2000" s="50"/>
      <c r="J2000" s="136"/>
    </row>
    <row r="2001" spans="1:10" ht="15" customHeight="1" outlineLevel="2">
      <c r="A2001" s="51"/>
      <c r="B2001" s="132"/>
      <c r="C2001" s="133"/>
      <c r="D2001" s="82"/>
      <c r="E2001" s="52"/>
      <c r="F2001" s="53"/>
      <c r="G2001" s="53"/>
      <c r="H2001" s="55"/>
      <c r="I2001" s="50"/>
      <c r="J2001" s="136"/>
    </row>
    <row r="2002" spans="1:10" ht="15" customHeight="1" outlineLevel="2">
      <c r="A2002" s="51"/>
      <c r="B2002" s="132"/>
      <c r="C2002" s="133"/>
      <c r="D2002" s="82"/>
      <c r="E2002" s="52"/>
      <c r="F2002" s="53"/>
      <c r="G2002" s="53"/>
      <c r="H2002" s="55"/>
      <c r="I2002" s="50"/>
      <c r="J2002" s="136"/>
    </row>
    <row r="2003" spans="1:10" ht="15" customHeight="1" outlineLevel="2">
      <c r="A2003" s="51"/>
      <c r="B2003" s="132"/>
      <c r="C2003" s="133"/>
      <c r="D2003" s="82"/>
      <c r="E2003" s="52"/>
      <c r="F2003" s="53"/>
      <c r="G2003" s="53"/>
      <c r="H2003" s="55"/>
      <c r="I2003" s="50"/>
      <c r="J2003" s="136"/>
    </row>
    <row r="2004" spans="1:10" ht="15" customHeight="1" outlineLevel="2">
      <c r="A2004" s="51"/>
      <c r="B2004" s="132"/>
      <c r="C2004" s="133"/>
      <c r="D2004" s="82"/>
      <c r="E2004" s="52"/>
      <c r="F2004" s="53"/>
      <c r="G2004" s="53"/>
      <c r="H2004" s="55"/>
      <c r="I2004" s="50"/>
      <c r="J2004" s="136"/>
    </row>
    <row r="2005" spans="1:10" ht="15" customHeight="1" outlineLevel="2">
      <c r="A2005" s="51"/>
      <c r="B2005" s="132"/>
      <c r="C2005" s="133"/>
      <c r="D2005" s="82"/>
      <c r="E2005" s="52"/>
      <c r="F2005" s="53"/>
      <c r="G2005" s="53"/>
      <c r="H2005" s="55"/>
      <c r="I2005" s="50"/>
      <c r="J2005" s="136"/>
    </row>
    <row r="2006" spans="1:10" ht="15" customHeight="1" outlineLevel="2">
      <c r="A2006" s="51"/>
      <c r="B2006" s="132"/>
      <c r="C2006" s="133"/>
      <c r="D2006" s="82"/>
      <c r="E2006" s="52"/>
      <c r="F2006" s="53"/>
      <c r="G2006" s="53"/>
      <c r="H2006" s="55"/>
      <c r="I2006" s="50"/>
      <c r="J2006" s="136"/>
    </row>
    <row r="2007" spans="1:10" ht="15">
      <c r="A2007" s="78" t="s">
        <v>49</v>
      </c>
      <c r="B2007" s="79"/>
      <c r="C2007" s="79"/>
      <c r="D2007" s="66"/>
      <c r="E2007" s="79"/>
      <c r="F2007" s="80"/>
      <c r="G2007" s="45"/>
      <c r="H2007" s="16">
        <f>SUM(H4:H2006)</f>
        <v>136960</v>
      </c>
      <c r="I2007" s="15"/>
      <c r="J2007" s="136"/>
    </row>
    <row r="2008" spans="1:10" ht="15" hidden="1" customHeight="1">
      <c r="A2008" s="5"/>
      <c r="B2008" s="5"/>
      <c r="C2008" s="5"/>
      <c r="D2008" s="83"/>
      <c r="E2008" s="5"/>
      <c r="F2008" s="5"/>
      <c r="G2008" s="5"/>
      <c r="H2008" s="5"/>
    </row>
  </sheetData>
  <sheetProtection algorithmName="SHA-512" hashValue="uVkcjUH4QQV1XNe8hW8RU2zcrilYDwV4W0ESGiqyQsX6mwJNDKDxokKEDR1SzxxgruymFNgYiNKMAGEgo4hiRA==" saltValue="xo4DpyBXD3NDo2glzAN98A==" spinCount="100000" sheet="1" formatRows="0" insertRows="0" deleteRows="0" pivotTables="0"/>
  <mergeCells count="2006">
    <mergeCell ref="B430:C430"/>
    <mergeCell ref="B431:C431"/>
    <mergeCell ref="B432:C432"/>
    <mergeCell ref="B427:C427"/>
    <mergeCell ref="B428:C428"/>
    <mergeCell ref="B429:C429"/>
    <mergeCell ref="B424:C424"/>
    <mergeCell ref="B425:C425"/>
    <mergeCell ref="B426:C426"/>
    <mergeCell ref="B412:C412"/>
    <mergeCell ref="B413:C413"/>
    <mergeCell ref="B414:C414"/>
    <mergeCell ref="B409:C409"/>
    <mergeCell ref="B410:C410"/>
    <mergeCell ref="B411:C411"/>
    <mergeCell ref="B406:C406"/>
    <mergeCell ref="B407:C407"/>
    <mergeCell ref="B408:C408"/>
    <mergeCell ref="B421:C421"/>
    <mergeCell ref="B422:C422"/>
    <mergeCell ref="B423:C423"/>
    <mergeCell ref="B418:C418"/>
    <mergeCell ref="B419:C419"/>
    <mergeCell ref="B420:C420"/>
    <mergeCell ref="B415:C415"/>
    <mergeCell ref="B416:C416"/>
    <mergeCell ref="B417:C417"/>
    <mergeCell ref="B394:C394"/>
    <mergeCell ref="B395:C395"/>
    <mergeCell ref="B396:C396"/>
    <mergeCell ref="B391:C391"/>
    <mergeCell ref="B392:C392"/>
    <mergeCell ref="B393:C393"/>
    <mergeCell ref="B388:C388"/>
    <mergeCell ref="B389:C389"/>
    <mergeCell ref="B390:C390"/>
    <mergeCell ref="B403:C403"/>
    <mergeCell ref="B404:C404"/>
    <mergeCell ref="B405:C405"/>
    <mergeCell ref="B400:C400"/>
    <mergeCell ref="B401:C401"/>
    <mergeCell ref="B402:C402"/>
    <mergeCell ref="B397:C397"/>
    <mergeCell ref="B398:C398"/>
    <mergeCell ref="B399:C399"/>
    <mergeCell ref="B376:C376"/>
    <mergeCell ref="B377:C377"/>
    <mergeCell ref="B378:C378"/>
    <mergeCell ref="B373:C373"/>
    <mergeCell ref="B374:C374"/>
    <mergeCell ref="B375:C375"/>
    <mergeCell ref="B370:C370"/>
    <mergeCell ref="B371:C371"/>
    <mergeCell ref="B372:C372"/>
    <mergeCell ref="B385:C385"/>
    <mergeCell ref="B386:C386"/>
    <mergeCell ref="B387:C387"/>
    <mergeCell ref="B382:C382"/>
    <mergeCell ref="B383:C383"/>
    <mergeCell ref="B384:C384"/>
    <mergeCell ref="B379:C379"/>
    <mergeCell ref="B380:C380"/>
    <mergeCell ref="B381:C381"/>
    <mergeCell ref="B358:C358"/>
    <mergeCell ref="B359:C359"/>
    <mergeCell ref="B360:C360"/>
    <mergeCell ref="B355:C355"/>
    <mergeCell ref="B356:C356"/>
    <mergeCell ref="B357:C357"/>
    <mergeCell ref="B352:C352"/>
    <mergeCell ref="B353:C353"/>
    <mergeCell ref="B354:C354"/>
    <mergeCell ref="B367:C367"/>
    <mergeCell ref="B368:C368"/>
    <mergeCell ref="B369:C369"/>
    <mergeCell ref="B364:C364"/>
    <mergeCell ref="B365:C365"/>
    <mergeCell ref="B366:C366"/>
    <mergeCell ref="B361:C361"/>
    <mergeCell ref="B362:C362"/>
    <mergeCell ref="B363:C363"/>
    <mergeCell ref="B340:C340"/>
    <mergeCell ref="B341:C341"/>
    <mergeCell ref="B342:C342"/>
    <mergeCell ref="B337:C337"/>
    <mergeCell ref="B338:C338"/>
    <mergeCell ref="B339:C339"/>
    <mergeCell ref="B334:C334"/>
    <mergeCell ref="B335:C335"/>
    <mergeCell ref="B336:C336"/>
    <mergeCell ref="B349:C349"/>
    <mergeCell ref="B350:C350"/>
    <mergeCell ref="B351:C351"/>
    <mergeCell ref="B346:C346"/>
    <mergeCell ref="B347:C347"/>
    <mergeCell ref="B348:C348"/>
    <mergeCell ref="B343:C343"/>
    <mergeCell ref="B344:C344"/>
    <mergeCell ref="B345:C345"/>
    <mergeCell ref="B322:C322"/>
    <mergeCell ref="B323:C323"/>
    <mergeCell ref="B324:C324"/>
    <mergeCell ref="B319:C319"/>
    <mergeCell ref="B320:C320"/>
    <mergeCell ref="B321:C321"/>
    <mergeCell ref="B316:C316"/>
    <mergeCell ref="B317:C317"/>
    <mergeCell ref="B318:C318"/>
    <mergeCell ref="B331:C331"/>
    <mergeCell ref="B332:C332"/>
    <mergeCell ref="B333:C333"/>
    <mergeCell ref="B328:C328"/>
    <mergeCell ref="B329:C329"/>
    <mergeCell ref="B330:C330"/>
    <mergeCell ref="B325:C325"/>
    <mergeCell ref="B326:C326"/>
    <mergeCell ref="B327:C327"/>
    <mergeCell ref="B304:C304"/>
    <mergeCell ref="B305:C305"/>
    <mergeCell ref="B306:C306"/>
    <mergeCell ref="B301:C301"/>
    <mergeCell ref="B302:C302"/>
    <mergeCell ref="B303:C303"/>
    <mergeCell ref="B298:C298"/>
    <mergeCell ref="B299:C299"/>
    <mergeCell ref="B300:C300"/>
    <mergeCell ref="B313:C313"/>
    <mergeCell ref="B314:C314"/>
    <mergeCell ref="B315:C315"/>
    <mergeCell ref="B310:C310"/>
    <mergeCell ref="B311:C311"/>
    <mergeCell ref="B312:C312"/>
    <mergeCell ref="B307:C307"/>
    <mergeCell ref="B308:C308"/>
    <mergeCell ref="B309:C309"/>
    <mergeCell ref="B286:C286"/>
    <mergeCell ref="B287:C287"/>
    <mergeCell ref="B288:C288"/>
    <mergeCell ref="B283:C283"/>
    <mergeCell ref="B284:C284"/>
    <mergeCell ref="B285:C285"/>
    <mergeCell ref="B280:C280"/>
    <mergeCell ref="B281:C281"/>
    <mergeCell ref="B282:C282"/>
    <mergeCell ref="B295:C295"/>
    <mergeCell ref="B296:C296"/>
    <mergeCell ref="B297:C297"/>
    <mergeCell ref="B292:C292"/>
    <mergeCell ref="B293:C293"/>
    <mergeCell ref="B294:C294"/>
    <mergeCell ref="B289:C289"/>
    <mergeCell ref="B290:C290"/>
    <mergeCell ref="B291:C291"/>
    <mergeCell ref="B268:C268"/>
    <mergeCell ref="B269:C269"/>
    <mergeCell ref="B270:C270"/>
    <mergeCell ref="B265:C265"/>
    <mergeCell ref="B266:C266"/>
    <mergeCell ref="B267:C267"/>
    <mergeCell ref="B262:C262"/>
    <mergeCell ref="B263:C263"/>
    <mergeCell ref="B264:C264"/>
    <mergeCell ref="B277:C277"/>
    <mergeCell ref="B278:C278"/>
    <mergeCell ref="B279:C279"/>
    <mergeCell ref="B274:C274"/>
    <mergeCell ref="B275:C275"/>
    <mergeCell ref="B276:C276"/>
    <mergeCell ref="B271:C271"/>
    <mergeCell ref="B272:C272"/>
    <mergeCell ref="B273:C273"/>
    <mergeCell ref="B250:C250"/>
    <mergeCell ref="B251:C251"/>
    <mergeCell ref="B252:C252"/>
    <mergeCell ref="B247:C247"/>
    <mergeCell ref="B248:C248"/>
    <mergeCell ref="B249:C249"/>
    <mergeCell ref="B244:C244"/>
    <mergeCell ref="B245:C245"/>
    <mergeCell ref="B246:C246"/>
    <mergeCell ref="B259:C259"/>
    <mergeCell ref="B260:C260"/>
    <mergeCell ref="B261:C261"/>
    <mergeCell ref="B256:C256"/>
    <mergeCell ref="B257:C257"/>
    <mergeCell ref="B258:C258"/>
    <mergeCell ref="B253:C253"/>
    <mergeCell ref="B254:C254"/>
    <mergeCell ref="B255:C255"/>
    <mergeCell ref="B232:C232"/>
    <mergeCell ref="B233:C233"/>
    <mergeCell ref="B234:C234"/>
    <mergeCell ref="B229:C229"/>
    <mergeCell ref="B230:C230"/>
    <mergeCell ref="B231:C231"/>
    <mergeCell ref="B226:C226"/>
    <mergeCell ref="B227:C227"/>
    <mergeCell ref="B228:C228"/>
    <mergeCell ref="B241:C241"/>
    <mergeCell ref="B242:C242"/>
    <mergeCell ref="B243:C243"/>
    <mergeCell ref="B238:C238"/>
    <mergeCell ref="B239:C239"/>
    <mergeCell ref="B240:C240"/>
    <mergeCell ref="B235:C235"/>
    <mergeCell ref="B236:C236"/>
    <mergeCell ref="B237:C237"/>
    <mergeCell ref="B214:C214"/>
    <mergeCell ref="B215:C215"/>
    <mergeCell ref="B216:C216"/>
    <mergeCell ref="B211:C211"/>
    <mergeCell ref="B212:C212"/>
    <mergeCell ref="B213:C213"/>
    <mergeCell ref="B208:C208"/>
    <mergeCell ref="B209:C209"/>
    <mergeCell ref="B210:C210"/>
    <mergeCell ref="B223:C223"/>
    <mergeCell ref="B224:C224"/>
    <mergeCell ref="B225:C225"/>
    <mergeCell ref="B220:C220"/>
    <mergeCell ref="B221:C221"/>
    <mergeCell ref="B222:C222"/>
    <mergeCell ref="B217:C217"/>
    <mergeCell ref="B218:C218"/>
    <mergeCell ref="B219:C219"/>
    <mergeCell ref="B196:C196"/>
    <mergeCell ref="B197:C197"/>
    <mergeCell ref="B198:C198"/>
    <mergeCell ref="B193:C193"/>
    <mergeCell ref="B194:C194"/>
    <mergeCell ref="B195:C195"/>
    <mergeCell ref="B190:C190"/>
    <mergeCell ref="B191:C191"/>
    <mergeCell ref="B192:C192"/>
    <mergeCell ref="B205:C205"/>
    <mergeCell ref="B206:C206"/>
    <mergeCell ref="B207:C207"/>
    <mergeCell ref="B202:C202"/>
    <mergeCell ref="B203:C203"/>
    <mergeCell ref="B204:C204"/>
    <mergeCell ref="B199:C199"/>
    <mergeCell ref="B200:C200"/>
    <mergeCell ref="B201:C201"/>
    <mergeCell ref="B178:C178"/>
    <mergeCell ref="B179:C179"/>
    <mergeCell ref="B180:C180"/>
    <mergeCell ref="B175:C175"/>
    <mergeCell ref="B176:C176"/>
    <mergeCell ref="B177:C177"/>
    <mergeCell ref="B172:C172"/>
    <mergeCell ref="B173:C173"/>
    <mergeCell ref="B174:C174"/>
    <mergeCell ref="B187:C187"/>
    <mergeCell ref="B188:C188"/>
    <mergeCell ref="B189:C189"/>
    <mergeCell ref="B184:C184"/>
    <mergeCell ref="B185:C185"/>
    <mergeCell ref="B186:C186"/>
    <mergeCell ref="B181:C181"/>
    <mergeCell ref="B182:C182"/>
    <mergeCell ref="B183:C183"/>
    <mergeCell ref="B160:C160"/>
    <mergeCell ref="B161:C161"/>
    <mergeCell ref="B162:C162"/>
    <mergeCell ref="B157:C157"/>
    <mergeCell ref="B158:C158"/>
    <mergeCell ref="B159:C159"/>
    <mergeCell ref="B154:C154"/>
    <mergeCell ref="B155:C155"/>
    <mergeCell ref="B156:C156"/>
    <mergeCell ref="B169:C169"/>
    <mergeCell ref="B170:C170"/>
    <mergeCell ref="B171:C171"/>
    <mergeCell ref="B166:C166"/>
    <mergeCell ref="B167:C167"/>
    <mergeCell ref="B168:C168"/>
    <mergeCell ref="B163:C163"/>
    <mergeCell ref="B164:C164"/>
    <mergeCell ref="B165:C165"/>
    <mergeCell ref="B142:C142"/>
    <mergeCell ref="B143:C143"/>
    <mergeCell ref="B144:C144"/>
    <mergeCell ref="B139:C139"/>
    <mergeCell ref="B140:C140"/>
    <mergeCell ref="B141:C141"/>
    <mergeCell ref="B136:C136"/>
    <mergeCell ref="B137:C137"/>
    <mergeCell ref="B138:C138"/>
    <mergeCell ref="B151:C151"/>
    <mergeCell ref="B152:C152"/>
    <mergeCell ref="B153:C153"/>
    <mergeCell ref="B148:C148"/>
    <mergeCell ref="B149:C149"/>
    <mergeCell ref="B150:C150"/>
    <mergeCell ref="B145:C145"/>
    <mergeCell ref="B146:C146"/>
    <mergeCell ref="B147:C147"/>
    <mergeCell ref="B124:C124"/>
    <mergeCell ref="B125:C125"/>
    <mergeCell ref="B126:C126"/>
    <mergeCell ref="B121:C121"/>
    <mergeCell ref="B122:C122"/>
    <mergeCell ref="B123:C123"/>
    <mergeCell ref="B118:C118"/>
    <mergeCell ref="B119:C119"/>
    <mergeCell ref="B120:C120"/>
    <mergeCell ref="B133:C133"/>
    <mergeCell ref="B134:C134"/>
    <mergeCell ref="B135:C135"/>
    <mergeCell ref="B130:C130"/>
    <mergeCell ref="B131:C131"/>
    <mergeCell ref="B132:C132"/>
    <mergeCell ref="B127:C127"/>
    <mergeCell ref="B128:C128"/>
    <mergeCell ref="B129:C129"/>
    <mergeCell ref="B106:C106"/>
    <mergeCell ref="B107:C107"/>
    <mergeCell ref="B108:C108"/>
    <mergeCell ref="B103:C103"/>
    <mergeCell ref="B104:C104"/>
    <mergeCell ref="B105:C105"/>
    <mergeCell ref="B100:C100"/>
    <mergeCell ref="B101:C101"/>
    <mergeCell ref="B102:C102"/>
    <mergeCell ref="B115:C115"/>
    <mergeCell ref="B116:C116"/>
    <mergeCell ref="B117:C117"/>
    <mergeCell ref="B112:C112"/>
    <mergeCell ref="B113:C113"/>
    <mergeCell ref="B114:C114"/>
    <mergeCell ref="B109:C109"/>
    <mergeCell ref="B110:C110"/>
    <mergeCell ref="B111:C111"/>
    <mergeCell ref="B88:C88"/>
    <mergeCell ref="B89:C89"/>
    <mergeCell ref="B90:C90"/>
    <mergeCell ref="B85:C85"/>
    <mergeCell ref="B86:C86"/>
    <mergeCell ref="B87:C87"/>
    <mergeCell ref="B82:C82"/>
    <mergeCell ref="B83:C83"/>
    <mergeCell ref="B84:C84"/>
    <mergeCell ref="B97:C97"/>
    <mergeCell ref="B98:C98"/>
    <mergeCell ref="B99:C99"/>
    <mergeCell ref="B94:C94"/>
    <mergeCell ref="B95:C95"/>
    <mergeCell ref="B96:C96"/>
    <mergeCell ref="B91:C91"/>
    <mergeCell ref="B92:C92"/>
    <mergeCell ref="B93:C93"/>
    <mergeCell ref="B70:C70"/>
    <mergeCell ref="B71:C71"/>
    <mergeCell ref="B72:C72"/>
    <mergeCell ref="B67:C67"/>
    <mergeCell ref="B68:C68"/>
    <mergeCell ref="B69:C69"/>
    <mergeCell ref="B64:C64"/>
    <mergeCell ref="B65:C65"/>
    <mergeCell ref="B66:C66"/>
    <mergeCell ref="B79:C79"/>
    <mergeCell ref="B80:C80"/>
    <mergeCell ref="B81:C81"/>
    <mergeCell ref="B76:C76"/>
    <mergeCell ref="B77:C77"/>
    <mergeCell ref="B78:C78"/>
    <mergeCell ref="B73:C73"/>
    <mergeCell ref="B74:C74"/>
    <mergeCell ref="B75:C75"/>
    <mergeCell ref="B52:C52"/>
    <mergeCell ref="B53:C53"/>
    <mergeCell ref="B54:C54"/>
    <mergeCell ref="B49:C49"/>
    <mergeCell ref="B50:C50"/>
    <mergeCell ref="B51:C51"/>
    <mergeCell ref="B46:C46"/>
    <mergeCell ref="B47:C47"/>
    <mergeCell ref="B48:C48"/>
    <mergeCell ref="B61:C61"/>
    <mergeCell ref="B62:C62"/>
    <mergeCell ref="B63:C63"/>
    <mergeCell ref="B58:C58"/>
    <mergeCell ref="B59:C59"/>
    <mergeCell ref="B60:C60"/>
    <mergeCell ref="B55:C55"/>
    <mergeCell ref="B56:C56"/>
    <mergeCell ref="B57:C57"/>
    <mergeCell ref="B18:C18"/>
    <mergeCell ref="B13:C13"/>
    <mergeCell ref="B14:C14"/>
    <mergeCell ref="B15:C15"/>
    <mergeCell ref="B28:C28"/>
    <mergeCell ref="B29:C29"/>
    <mergeCell ref="B30:C30"/>
    <mergeCell ref="B25:C25"/>
    <mergeCell ref="B26:C26"/>
    <mergeCell ref="B27:C27"/>
    <mergeCell ref="B22:C22"/>
    <mergeCell ref="B23:C23"/>
    <mergeCell ref="B24:C24"/>
    <mergeCell ref="B43:C43"/>
    <mergeCell ref="B44:C44"/>
    <mergeCell ref="B45:C45"/>
    <mergeCell ref="B40:C40"/>
    <mergeCell ref="B41:C41"/>
    <mergeCell ref="B42:C42"/>
    <mergeCell ref="B37:C37"/>
    <mergeCell ref="B38:C38"/>
    <mergeCell ref="B39:C39"/>
    <mergeCell ref="B433:C433"/>
    <mergeCell ref="B434:C434"/>
    <mergeCell ref="B435:C435"/>
    <mergeCell ref="B436:C436"/>
    <mergeCell ref="B437:C437"/>
    <mergeCell ref="B438:C438"/>
    <mergeCell ref="B439:C439"/>
    <mergeCell ref="B440:C440"/>
    <mergeCell ref="B441:C441"/>
    <mergeCell ref="A1:G1"/>
    <mergeCell ref="J1:J2007"/>
    <mergeCell ref="B3:C3"/>
    <mergeCell ref="B10:C10"/>
    <mergeCell ref="B11:C11"/>
    <mergeCell ref="B12:C12"/>
    <mergeCell ref="B7:C7"/>
    <mergeCell ref="B8:C8"/>
    <mergeCell ref="B9:C9"/>
    <mergeCell ref="B4:C4"/>
    <mergeCell ref="B5:C5"/>
    <mergeCell ref="B6:C6"/>
    <mergeCell ref="B19:C19"/>
    <mergeCell ref="B20:C20"/>
    <mergeCell ref="B21:C21"/>
    <mergeCell ref="B16:C16"/>
    <mergeCell ref="B34:C34"/>
    <mergeCell ref="B35:C35"/>
    <mergeCell ref="B36:C36"/>
    <mergeCell ref="B31:C31"/>
    <mergeCell ref="B32:C32"/>
    <mergeCell ref="B33:C33"/>
    <mergeCell ref="B17:C17"/>
    <mergeCell ref="B451:C451"/>
    <mergeCell ref="B452:C452"/>
    <mergeCell ref="B453:C453"/>
    <mergeCell ref="B454:C454"/>
    <mergeCell ref="B455:C455"/>
    <mergeCell ref="B456:C456"/>
    <mergeCell ref="B457:C457"/>
    <mergeCell ref="B458:C458"/>
    <mergeCell ref="B459:C459"/>
    <mergeCell ref="B442:C442"/>
    <mergeCell ref="B443:C443"/>
    <mergeCell ref="B444:C444"/>
    <mergeCell ref="B445:C445"/>
    <mergeCell ref="B446:C446"/>
    <mergeCell ref="B447:C447"/>
    <mergeCell ref="B448:C448"/>
    <mergeCell ref="B449:C449"/>
    <mergeCell ref="B450:C450"/>
    <mergeCell ref="B469:C469"/>
    <mergeCell ref="B470:C470"/>
    <mergeCell ref="B471:C471"/>
    <mergeCell ref="B472:C472"/>
    <mergeCell ref="B473:C473"/>
    <mergeCell ref="B474:C474"/>
    <mergeCell ref="B475:C475"/>
    <mergeCell ref="B476:C476"/>
    <mergeCell ref="B477:C477"/>
    <mergeCell ref="B460:C460"/>
    <mergeCell ref="B461:C461"/>
    <mergeCell ref="B462:C462"/>
    <mergeCell ref="B463:C463"/>
    <mergeCell ref="B464:C464"/>
    <mergeCell ref="B465:C465"/>
    <mergeCell ref="B466:C466"/>
    <mergeCell ref="B467:C467"/>
    <mergeCell ref="B468:C468"/>
    <mergeCell ref="B487:C487"/>
    <mergeCell ref="B488:C488"/>
    <mergeCell ref="B489:C489"/>
    <mergeCell ref="B490:C490"/>
    <mergeCell ref="B491:C491"/>
    <mergeCell ref="B492:C492"/>
    <mergeCell ref="B493:C493"/>
    <mergeCell ref="B494:C494"/>
    <mergeCell ref="B495:C495"/>
    <mergeCell ref="B478:C478"/>
    <mergeCell ref="B479:C479"/>
    <mergeCell ref="B480:C480"/>
    <mergeCell ref="B481:C481"/>
    <mergeCell ref="B482:C482"/>
    <mergeCell ref="B483:C483"/>
    <mergeCell ref="B484:C484"/>
    <mergeCell ref="B485:C485"/>
    <mergeCell ref="B486:C486"/>
    <mergeCell ref="B505:C505"/>
    <mergeCell ref="B506:C506"/>
    <mergeCell ref="B507:C507"/>
    <mergeCell ref="B508:C508"/>
    <mergeCell ref="B509:C509"/>
    <mergeCell ref="B510:C510"/>
    <mergeCell ref="B511:C511"/>
    <mergeCell ref="B512:C512"/>
    <mergeCell ref="B513:C513"/>
    <mergeCell ref="B496:C496"/>
    <mergeCell ref="B497:C497"/>
    <mergeCell ref="B498:C498"/>
    <mergeCell ref="B499:C499"/>
    <mergeCell ref="B500:C500"/>
    <mergeCell ref="B501:C501"/>
    <mergeCell ref="B502:C502"/>
    <mergeCell ref="B503:C503"/>
    <mergeCell ref="B504:C504"/>
    <mergeCell ref="B523:C523"/>
    <mergeCell ref="B524:C524"/>
    <mergeCell ref="B525:C525"/>
    <mergeCell ref="B526:C526"/>
    <mergeCell ref="B527:C527"/>
    <mergeCell ref="B528:C528"/>
    <mergeCell ref="B529:C529"/>
    <mergeCell ref="B530:C530"/>
    <mergeCell ref="B531:C531"/>
    <mergeCell ref="B514:C514"/>
    <mergeCell ref="B515:C515"/>
    <mergeCell ref="B516:C516"/>
    <mergeCell ref="B517:C517"/>
    <mergeCell ref="B518:C518"/>
    <mergeCell ref="B519:C519"/>
    <mergeCell ref="B520:C520"/>
    <mergeCell ref="B521:C521"/>
    <mergeCell ref="B522:C522"/>
    <mergeCell ref="B541:C541"/>
    <mergeCell ref="B542:C542"/>
    <mergeCell ref="B543:C543"/>
    <mergeCell ref="B544:C544"/>
    <mergeCell ref="B545:C545"/>
    <mergeCell ref="B546:C546"/>
    <mergeCell ref="B547:C547"/>
    <mergeCell ref="B548:C548"/>
    <mergeCell ref="B549:C549"/>
    <mergeCell ref="B532:C532"/>
    <mergeCell ref="B533:C533"/>
    <mergeCell ref="B534:C534"/>
    <mergeCell ref="B535:C535"/>
    <mergeCell ref="B536:C536"/>
    <mergeCell ref="B537:C537"/>
    <mergeCell ref="B538:C538"/>
    <mergeCell ref="B539:C539"/>
    <mergeCell ref="B540:C540"/>
    <mergeCell ref="B559:C559"/>
    <mergeCell ref="B560:C560"/>
    <mergeCell ref="B561:C561"/>
    <mergeCell ref="B562:C562"/>
    <mergeCell ref="B563:C563"/>
    <mergeCell ref="B564:C564"/>
    <mergeCell ref="B565:C565"/>
    <mergeCell ref="B566:C566"/>
    <mergeCell ref="B567:C567"/>
    <mergeCell ref="B550:C550"/>
    <mergeCell ref="B551:C551"/>
    <mergeCell ref="B552:C552"/>
    <mergeCell ref="B553:C553"/>
    <mergeCell ref="B554:C554"/>
    <mergeCell ref="B555:C555"/>
    <mergeCell ref="B556:C556"/>
    <mergeCell ref="B557:C557"/>
    <mergeCell ref="B558:C558"/>
    <mergeCell ref="B577:C577"/>
    <mergeCell ref="B578:C578"/>
    <mergeCell ref="B579:C579"/>
    <mergeCell ref="B580:C580"/>
    <mergeCell ref="B581:C581"/>
    <mergeCell ref="B582:C582"/>
    <mergeCell ref="B583:C583"/>
    <mergeCell ref="B584:C584"/>
    <mergeCell ref="B585:C585"/>
    <mergeCell ref="B568:C568"/>
    <mergeCell ref="B569:C569"/>
    <mergeCell ref="B570:C570"/>
    <mergeCell ref="B571:C571"/>
    <mergeCell ref="B572:C572"/>
    <mergeCell ref="B573:C573"/>
    <mergeCell ref="B574:C574"/>
    <mergeCell ref="B575:C575"/>
    <mergeCell ref="B576:C576"/>
    <mergeCell ref="B595:C595"/>
    <mergeCell ref="B596:C596"/>
    <mergeCell ref="B597:C597"/>
    <mergeCell ref="B598:C598"/>
    <mergeCell ref="B599:C599"/>
    <mergeCell ref="B600:C600"/>
    <mergeCell ref="B601:C601"/>
    <mergeCell ref="B602:C602"/>
    <mergeCell ref="B603:C603"/>
    <mergeCell ref="B586:C586"/>
    <mergeCell ref="B587:C587"/>
    <mergeCell ref="B588:C588"/>
    <mergeCell ref="B589:C589"/>
    <mergeCell ref="B590:C590"/>
    <mergeCell ref="B591:C591"/>
    <mergeCell ref="B592:C592"/>
    <mergeCell ref="B593:C593"/>
    <mergeCell ref="B594:C594"/>
    <mergeCell ref="B613:C613"/>
    <mergeCell ref="B614:C614"/>
    <mergeCell ref="B615:C615"/>
    <mergeCell ref="B616:C616"/>
    <mergeCell ref="B617:C617"/>
    <mergeCell ref="B618:C618"/>
    <mergeCell ref="B619:C619"/>
    <mergeCell ref="B620:C620"/>
    <mergeCell ref="B621:C621"/>
    <mergeCell ref="B604:C604"/>
    <mergeCell ref="B605:C605"/>
    <mergeCell ref="B606:C606"/>
    <mergeCell ref="B607:C607"/>
    <mergeCell ref="B608:C608"/>
    <mergeCell ref="B609:C609"/>
    <mergeCell ref="B610:C610"/>
    <mergeCell ref="B611:C611"/>
    <mergeCell ref="B612:C612"/>
    <mergeCell ref="B631:C631"/>
    <mergeCell ref="B632:C632"/>
    <mergeCell ref="B633:C633"/>
    <mergeCell ref="B634:C634"/>
    <mergeCell ref="B635:C635"/>
    <mergeCell ref="B636:C636"/>
    <mergeCell ref="B637:C637"/>
    <mergeCell ref="B638:C638"/>
    <mergeCell ref="B639:C639"/>
    <mergeCell ref="B622:C622"/>
    <mergeCell ref="B623:C623"/>
    <mergeCell ref="B624:C624"/>
    <mergeCell ref="B625:C625"/>
    <mergeCell ref="B626:C626"/>
    <mergeCell ref="B627:C627"/>
    <mergeCell ref="B628:C628"/>
    <mergeCell ref="B629:C629"/>
    <mergeCell ref="B630:C630"/>
    <mergeCell ref="B649:C649"/>
    <mergeCell ref="B650:C650"/>
    <mergeCell ref="B651:C651"/>
    <mergeCell ref="B652:C652"/>
    <mergeCell ref="B653:C653"/>
    <mergeCell ref="B654:C654"/>
    <mergeCell ref="B655:C655"/>
    <mergeCell ref="B656:C656"/>
    <mergeCell ref="B657:C657"/>
    <mergeCell ref="B640:C640"/>
    <mergeCell ref="B641:C641"/>
    <mergeCell ref="B642:C642"/>
    <mergeCell ref="B643:C643"/>
    <mergeCell ref="B644:C644"/>
    <mergeCell ref="B645:C645"/>
    <mergeCell ref="B646:C646"/>
    <mergeCell ref="B647:C647"/>
    <mergeCell ref="B648:C648"/>
    <mergeCell ref="B667:C667"/>
    <mergeCell ref="B668:C668"/>
    <mergeCell ref="B669:C669"/>
    <mergeCell ref="B670:C670"/>
    <mergeCell ref="B671:C671"/>
    <mergeCell ref="B672:C672"/>
    <mergeCell ref="B673:C673"/>
    <mergeCell ref="B674:C674"/>
    <mergeCell ref="B675:C675"/>
    <mergeCell ref="B658:C658"/>
    <mergeCell ref="B659:C659"/>
    <mergeCell ref="B660:C660"/>
    <mergeCell ref="B661:C661"/>
    <mergeCell ref="B662:C662"/>
    <mergeCell ref="B663:C663"/>
    <mergeCell ref="B664:C664"/>
    <mergeCell ref="B665:C665"/>
    <mergeCell ref="B666:C666"/>
    <mergeCell ref="B685:C685"/>
    <mergeCell ref="B686:C686"/>
    <mergeCell ref="B687:C687"/>
    <mergeCell ref="B688:C688"/>
    <mergeCell ref="B689:C689"/>
    <mergeCell ref="B690:C690"/>
    <mergeCell ref="B691:C691"/>
    <mergeCell ref="B692:C692"/>
    <mergeCell ref="B693:C693"/>
    <mergeCell ref="B676:C676"/>
    <mergeCell ref="B677:C677"/>
    <mergeCell ref="B678:C678"/>
    <mergeCell ref="B679:C679"/>
    <mergeCell ref="B680:C680"/>
    <mergeCell ref="B681:C681"/>
    <mergeCell ref="B682:C682"/>
    <mergeCell ref="B683:C683"/>
    <mergeCell ref="B684:C684"/>
    <mergeCell ref="B703:C703"/>
    <mergeCell ref="B704:C704"/>
    <mergeCell ref="B705:C705"/>
    <mergeCell ref="B706:C706"/>
    <mergeCell ref="B707:C707"/>
    <mergeCell ref="B708:C708"/>
    <mergeCell ref="B709:C709"/>
    <mergeCell ref="B710:C710"/>
    <mergeCell ref="B711:C711"/>
    <mergeCell ref="B694:C694"/>
    <mergeCell ref="B695:C695"/>
    <mergeCell ref="B696:C696"/>
    <mergeCell ref="B697:C697"/>
    <mergeCell ref="B698:C698"/>
    <mergeCell ref="B699:C699"/>
    <mergeCell ref="B700:C700"/>
    <mergeCell ref="B701:C701"/>
    <mergeCell ref="B702:C702"/>
    <mergeCell ref="B721:C721"/>
    <mergeCell ref="B722:C722"/>
    <mergeCell ref="B723:C723"/>
    <mergeCell ref="B724:C724"/>
    <mergeCell ref="B725:C725"/>
    <mergeCell ref="B726:C726"/>
    <mergeCell ref="B727:C727"/>
    <mergeCell ref="B728:C728"/>
    <mergeCell ref="B729:C729"/>
    <mergeCell ref="B712:C712"/>
    <mergeCell ref="B713:C713"/>
    <mergeCell ref="B714:C714"/>
    <mergeCell ref="B715:C715"/>
    <mergeCell ref="B716:C716"/>
    <mergeCell ref="B717:C717"/>
    <mergeCell ref="B718:C718"/>
    <mergeCell ref="B719:C719"/>
    <mergeCell ref="B720:C720"/>
    <mergeCell ref="B739:C739"/>
    <mergeCell ref="B740:C740"/>
    <mergeCell ref="B741:C741"/>
    <mergeCell ref="B742:C742"/>
    <mergeCell ref="B743:C743"/>
    <mergeCell ref="B744:C744"/>
    <mergeCell ref="B745:C745"/>
    <mergeCell ref="B746:C746"/>
    <mergeCell ref="B747:C747"/>
    <mergeCell ref="B730:C730"/>
    <mergeCell ref="B731:C731"/>
    <mergeCell ref="B732:C732"/>
    <mergeCell ref="B733:C733"/>
    <mergeCell ref="B734:C734"/>
    <mergeCell ref="B735:C735"/>
    <mergeCell ref="B736:C736"/>
    <mergeCell ref="B737:C737"/>
    <mergeCell ref="B738:C738"/>
    <mergeCell ref="B757:C757"/>
    <mergeCell ref="B758:C758"/>
    <mergeCell ref="B759:C759"/>
    <mergeCell ref="B760:C760"/>
    <mergeCell ref="B761:C761"/>
    <mergeCell ref="B762:C762"/>
    <mergeCell ref="B763:C763"/>
    <mergeCell ref="B764:C764"/>
    <mergeCell ref="B765:C765"/>
    <mergeCell ref="B748:C748"/>
    <mergeCell ref="B749:C749"/>
    <mergeCell ref="B750:C750"/>
    <mergeCell ref="B751:C751"/>
    <mergeCell ref="B752:C752"/>
    <mergeCell ref="B753:C753"/>
    <mergeCell ref="B754:C754"/>
    <mergeCell ref="B755:C755"/>
    <mergeCell ref="B756:C756"/>
    <mergeCell ref="B775:C775"/>
    <mergeCell ref="B776:C776"/>
    <mergeCell ref="B777:C777"/>
    <mergeCell ref="B778:C778"/>
    <mergeCell ref="B779:C779"/>
    <mergeCell ref="B780:C780"/>
    <mergeCell ref="B781:C781"/>
    <mergeCell ref="B782:C782"/>
    <mergeCell ref="B783:C783"/>
    <mergeCell ref="B766:C766"/>
    <mergeCell ref="B767:C767"/>
    <mergeCell ref="B768:C768"/>
    <mergeCell ref="B769:C769"/>
    <mergeCell ref="B770:C770"/>
    <mergeCell ref="B771:C771"/>
    <mergeCell ref="B772:C772"/>
    <mergeCell ref="B773:C773"/>
    <mergeCell ref="B774:C774"/>
    <mergeCell ref="B793:C793"/>
    <mergeCell ref="B794:C794"/>
    <mergeCell ref="B795:C795"/>
    <mergeCell ref="B796:C796"/>
    <mergeCell ref="B797:C797"/>
    <mergeCell ref="B798:C798"/>
    <mergeCell ref="B799:C799"/>
    <mergeCell ref="B800:C800"/>
    <mergeCell ref="B801:C801"/>
    <mergeCell ref="B784:C784"/>
    <mergeCell ref="B785:C785"/>
    <mergeCell ref="B786:C786"/>
    <mergeCell ref="B787:C787"/>
    <mergeCell ref="B788:C788"/>
    <mergeCell ref="B789:C789"/>
    <mergeCell ref="B790:C790"/>
    <mergeCell ref="B791:C791"/>
    <mergeCell ref="B792:C792"/>
    <mergeCell ref="B811:C811"/>
    <mergeCell ref="B812:C812"/>
    <mergeCell ref="B813:C813"/>
    <mergeCell ref="B814:C814"/>
    <mergeCell ref="B815:C815"/>
    <mergeCell ref="B816:C816"/>
    <mergeCell ref="B817:C817"/>
    <mergeCell ref="B818:C818"/>
    <mergeCell ref="B819:C819"/>
    <mergeCell ref="B802:C802"/>
    <mergeCell ref="B803:C803"/>
    <mergeCell ref="B804:C804"/>
    <mergeCell ref="B805:C805"/>
    <mergeCell ref="B806:C806"/>
    <mergeCell ref="B807:C807"/>
    <mergeCell ref="B808:C808"/>
    <mergeCell ref="B809:C809"/>
    <mergeCell ref="B810:C810"/>
    <mergeCell ref="B829:C829"/>
    <mergeCell ref="B830:C830"/>
    <mergeCell ref="B831:C831"/>
    <mergeCell ref="B832:C832"/>
    <mergeCell ref="B833:C833"/>
    <mergeCell ref="B834:C834"/>
    <mergeCell ref="B835:C835"/>
    <mergeCell ref="B836:C836"/>
    <mergeCell ref="B837:C837"/>
    <mergeCell ref="B820:C820"/>
    <mergeCell ref="B821:C821"/>
    <mergeCell ref="B822:C822"/>
    <mergeCell ref="B823:C823"/>
    <mergeCell ref="B824:C824"/>
    <mergeCell ref="B825:C825"/>
    <mergeCell ref="B826:C826"/>
    <mergeCell ref="B827:C827"/>
    <mergeCell ref="B828:C828"/>
    <mergeCell ref="B847:C847"/>
    <mergeCell ref="B848:C848"/>
    <mergeCell ref="B849:C849"/>
    <mergeCell ref="B850:C850"/>
    <mergeCell ref="B851:C851"/>
    <mergeCell ref="B852:C852"/>
    <mergeCell ref="B853:C853"/>
    <mergeCell ref="B854:C854"/>
    <mergeCell ref="B855:C855"/>
    <mergeCell ref="B838:C838"/>
    <mergeCell ref="B839:C839"/>
    <mergeCell ref="B840:C840"/>
    <mergeCell ref="B841:C841"/>
    <mergeCell ref="B842:C842"/>
    <mergeCell ref="B843:C843"/>
    <mergeCell ref="B844:C844"/>
    <mergeCell ref="B845:C845"/>
    <mergeCell ref="B846:C846"/>
    <mergeCell ref="B865:C865"/>
    <mergeCell ref="B866:C866"/>
    <mergeCell ref="B867:C867"/>
    <mergeCell ref="B868:C868"/>
    <mergeCell ref="B869:C869"/>
    <mergeCell ref="B870:C870"/>
    <mergeCell ref="B871:C871"/>
    <mergeCell ref="B872:C872"/>
    <mergeCell ref="B873:C873"/>
    <mergeCell ref="B856:C856"/>
    <mergeCell ref="B857:C857"/>
    <mergeCell ref="B858:C858"/>
    <mergeCell ref="B859:C859"/>
    <mergeCell ref="B860:C860"/>
    <mergeCell ref="B861:C861"/>
    <mergeCell ref="B862:C862"/>
    <mergeCell ref="B863:C863"/>
    <mergeCell ref="B864:C864"/>
    <mergeCell ref="B883:C883"/>
    <mergeCell ref="B884:C884"/>
    <mergeCell ref="B885:C885"/>
    <mergeCell ref="B886:C886"/>
    <mergeCell ref="B887:C887"/>
    <mergeCell ref="B888:C888"/>
    <mergeCell ref="B889:C889"/>
    <mergeCell ref="B890:C890"/>
    <mergeCell ref="B891:C891"/>
    <mergeCell ref="B874:C874"/>
    <mergeCell ref="B875:C875"/>
    <mergeCell ref="B876:C876"/>
    <mergeCell ref="B877:C877"/>
    <mergeCell ref="B878:C878"/>
    <mergeCell ref="B879:C879"/>
    <mergeCell ref="B880:C880"/>
    <mergeCell ref="B881:C881"/>
    <mergeCell ref="B882:C882"/>
    <mergeCell ref="B901:C901"/>
    <mergeCell ref="B902:C902"/>
    <mergeCell ref="B903:C903"/>
    <mergeCell ref="B904:C904"/>
    <mergeCell ref="B905:C905"/>
    <mergeCell ref="B906:C906"/>
    <mergeCell ref="B907:C907"/>
    <mergeCell ref="B908:C908"/>
    <mergeCell ref="B909:C909"/>
    <mergeCell ref="B892:C892"/>
    <mergeCell ref="B893:C893"/>
    <mergeCell ref="B894:C894"/>
    <mergeCell ref="B895:C895"/>
    <mergeCell ref="B896:C896"/>
    <mergeCell ref="B897:C897"/>
    <mergeCell ref="B898:C898"/>
    <mergeCell ref="B899:C899"/>
    <mergeCell ref="B900:C900"/>
    <mergeCell ref="B919:C919"/>
    <mergeCell ref="B920:C920"/>
    <mergeCell ref="B921:C921"/>
    <mergeCell ref="B922:C922"/>
    <mergeCell ref="B923:C923"/>
    <mergeCell ref="B924:C924"/>
    <mergeCell ref="B925:C925"/>
    <mergeCell ref="B926:C926"/>
    <mergeCell ref="B927:C927"/>
    <mergeCell ref="B910:C910"/>
    <mergeCell ref="B911:C911"/>
    <mergeCell ref="B912:C912"/>
    <mergeCell ref="B913:C913"/>
    <mergeCell ref="B914:C914"/>
    <mergeCell ref="B915:C915"/>
    <mergeCell ref="B916:C916"/>
    <mergeCell ref="B917:C917"/>
    <mergeCell ref="B918:C918"/>
    <mergeCell ref="B937:C937"/>
    <mergeCell ref="B938:C938"/>
    <mergeCell ref="B939:C939"/>
    <mergeCell ref="B940:C940"/>
    <mergeCell ref="B941:C941"/>
    <mergeCell ref="B942:C942"/>
    <mergeCell ref="B943:C943"/>
    <mergeCell ref="B944:C944"/>
    <mergeCell ref="B945:C945"/>
    <mergeCell ref="B928:C928"/>
    <mergeCell ref="B929:C929"/>
    <mergeCell ref="B930:C930"/>
    <mergeCell ref="B931:C931"/>
    <mergeCell ref="B932:C932"/>
    <mergeCell ref="B933:C933"/>
    <mergeCell ref="B934:C934"/>
    <mergeCell ref="B935:C935"/>
    <mergeCell ref="B936:C936"/>
    <mergeCell ref="B955:C955"/>
    <mergeCell ref="B956:C956"/>
    <mergeCell ref="B957:C957"/>
    <mergeCell ref="B958:C958"/>
    <mergeCell ref="B959:C959"/>
    <mergeCell ref="B960:C960"/>
    <mergeCell ref="B961:C961"/>
    <mergeCell ref="B962:C962"/>
    <mergeCell ref="B963:C963"/>
    <mergeCell ref="B946:C946"/>
    <mergeCell ref="B947:C947"/>
    <mergeCell ref="B948:C948"/>
    <mergeCell ref="B949:C949"/>
    <mergeCell ref="B950:C950"/>
    <mergeCell ref="B951:C951"/>
    <mergeCell ref="B952:C952"/>
    <mergeCell ref="B953:C953"/>
    <mergeCell ref="B954:C954"/>
    <mergeCell ref="B973:C973"/>
    <mergeCell ref="B974:C974"/>
    <mergeCell ref="B975:C975"/>
    <mergeCell ref="B976:C976"/>
    <mergeCell ref="B977:C977"/>
    <mergeCell ref="B978:C978"/>
    <mergeCell ref="B979:C979"/>
    <mergeCell ref="B980:C980"/>
    <mergeCell ref="B981:C981"/>
    <mergeCell ref="B964:C964"/>
    <mergeCell ref="B965:C965"/>
    <mergeCell ref="B966:C966"/>
    <mergeCell ref="B967:C967"/>
    <mergeCell ref="B968:C968"/>
    <mergeCell ref="B969:C969"/>
    <mergeCell ref="B970:C970"/>
    <mergeCell ref="B971:C971"/>
    <mergeCell ref="B972:C972"/>
    <mergeCell ref="B991:C991"/>
    <mergeCell ref="B992:C992"/>
    <mergeCell ref="B993:C993"/>
    <mergeCell ref="B994:C994"/>
    <mergeCell ref="B995:C995"/>
    <mergeCell ref="B996:C996"/>
    <mergeCell ref="B997:C997"/>
    <mergeCell ref="B998:C998"/>
    <mergeCell ref="B999:C999"/>
    <mergeCell ref="B982:C982"/>
    <mergeCell ref="B983:C983"/>
    <mergeCell ref="B984:C984"/>
    <mergeCell ref="B985:C985"/>
    <mergeCell ref="B986:C986"/>
    <mergeCell ref="B987:C987"/>
    <mergeCell ref="B988:C988"/>
    <mergeCell ref="B989:C989"/>
    <mergeCell ref="B990:C990"/>
    <mergeCell ref="B1009:C1009"/>
    <mergeCell ref="B1010:C1010"/>
    <mergeCell ref="B1011:C1011"/>
    <mergeCell ref="B1012:C1012"/>
    <mergeCell ref="B1013:C1013"/>
    <mergeCell ref="B1014:C1014"/>
    <mergeCell ref="B1015:C1015"/>
    <mergeCell ref="B1016:C1016"/>
    <mergeCell ref="B1017:C1017"/>
    <mergeCell ref="B1000:C1000"/>
    <mergeCell ref="B1001:C1001"/>
    <mergeCell ref="B1002:C1002"/>
    <mergeCell ref="B1003:C1003"/>
    <mergeCell ref="B1004:C1004"/>
    <mergeCell ref="B1005:C1005"/>
    <mergeCell ref="B1006:C1006"/>
    <mergeCell ref="B1007:C1007"/>
    <mergeCell ref="B1008:C1008"/>
    <mergeCell ref="B1027:C1027"/>
    <mergeCell ref="B1028:C1028"/>
    <mergeCell ref="B1029:C1029"/>
    <mergeCell ref="B1030:C1030"/>
    <mergeCell ref="B1031:C1031"/>
    <mergeCell ref="B1032:C1032"/>
    <mergeCell ref="B1033:C1033"/>
    <mergeCell ref="B1034:C1034"/>
    <mergeCell ref="B1035:C1035"/>
    <mergeCell ref="B1018:C1018"/>
    <mergeCell ref="B1019:C1019"/>
    <mergeCell ref="B1020:C1020"/>
    <mergeCell ref="B1021:C1021"/>
    <mergeCell ref="B1022:C1022"/>
    <mergeCell ref="B1023:C1023"/>
    <mergeCell ref="B1024:C1024"/>
    <mergeCell ref="B1025:C1025"/>
    <mergeCell ref="B1026:C1026"/>
    <mergeCell ref="B1045:C1045"/>
    <mergeCell ref="B1046:C1046"/>
    <mergeCell ref="B1047:C1047"/>
    <mergeCell ref="B1048:C1048"/>
    <mergeCell ref="B1049:C1049"/>
    <mergeCell ref="B1050:C1050"/>
    <mergeCell ref="B1051:C1051"/>
    <mergeCell ref="B1052:C1052"/>
    <mergeCell ref="B1053:C1053"/>
    <mergeCell ref="B1036:C1036"/>
    <mergeCell ref="B1037:C1037"/>
    <mergeCell ref="B1038:C1038"/>
    <mergeCell ref="B1039:C1039"/>
    <mergeCell ref="B1040:C1040"/>
    <mergeCell ref="B1041:C1041"/>
    <mergeCell ref="B1042:C1042"/>
    <mergeCell ref="B1043:C1043"/>
    <mergeCell ref="B1044:C1044"/>
    <mergeCell ref="B1063:C1063"/>
    <mergeCell ref="B1064:C1064"/>
    <mergeCell ref="B1065:C1065"/>
    <mergeCell ref="B1066:C1066"/>
    <mergeCell ref="B1067:C1067"/>
    <mergeCell ref="B1068:C1068"/>
    <mergeCell ref="B1069:C1069"/>
    <mergeCell ref="B1070:C1070"/>
    <mergeCell ref="B1071:C1071"/>
    <mergeCell ref="B1054:C1054"/>
    <mergeCell ref="B1055:C1055"/>
    <mergeCell ref="B1056:C1056"/>
    <mergeCell ref="B1057:C1057"/>
    <mergeCell ref="B1058:C1058"/>
    <mergeCell ref="B1059:C1059"/>
    <mergeCell ref="B1060:C1060"/>
    <mergeCell ref="B1061:C1061"/>
    <mergeCell ref="B1062:C1062"/>
    <mergeCell ref="B1081:C1081"/>
    <mergeCell ref="B1082:C1082"/>
    <mergeCell ref="B1083:C1083"/>
    <mergeCell ref="B1084:C1084"/>
    <mergeCell ref="B1085:C1085"/>
    <mergeCell ref="B1086:C1086"/>
    <mergeCell ref="B1087:C1087"/>
    <mergeCell ref="B1088:C1088"/>
    <mergeCell ref="B1089:C1089"/>
    <mergeCell ref="B1072:C1072"/>
    <mergeCell ref="B1073:C1073"/>
    <mergeCell ref="B1074:C1074"/>
    <mergeCell ref="B1075:C1075"/>
    <mergeCell ref="B1076:C1076"/>
    <mergeCell ref="B1077:C1077"/>
    <mergeCell ref="B1078:C1078"/>
    <mergeCell ref="B1079:C1079"/>
    <mergeCell ref="B1080:C1080"/>
    <mergeCell ref="B1099:C1099"/>
    <mergeCell ref="B1100:C1100"/>
    <mergeCell ref="B1101:C1101"/>
    <mergeCell ref="B1102:C1102"/>
    <mergeCell ref="B1103:C1103"/>
    <mergeCell ref="B1104:C1104"/>
    <mergeCell ref="B1105:C1105"/>
    <mergeCell ref="B1106:C1106"/>
    <mergeCell ref="B1107:C1107"/>
    <mergeCell ref="B1090:C1090"/>
    <mergeCell ref="B1091:C1091"/>
    <mergeCell ref="B1092:C1092"/>
    <mergeCell ref="B1093:C1093"/>
    <mergeCell ref="B1094:C1094"/>
    <mergeCell ref="B1095:C1095"/>
    <mergeCell ref="B1096:C1096"/>
    <mergeCell ref="B1097:C1097"/>
    <mergeCell ref="B1098:C1098"/>
    <mergeCell ref="B1117:C1117"/>
    <mergeCell ref="B1118:C1118"/>
    <mergeCell ref="B1119:C1119"/>
    <mergeCell ref="B1120:C1120"/>
    <mergeCell ref="B1121:C1121"/>
    <mergeCell ref="B1122:C1122"/>
    <mergeCell ref="B1123:C1123"/>
    <mergeCell ref="B1124:C1124"/>
    <mergeCell ref="B1125:C1125"/>
    <mergeCell ref="B1108:C1108"/>
    <mergeCell ref="B1109:C1109"/>
    <mergeCell ref="B1110:C1110"/>
    <mergeCell ref="B1111:C1111"/>
    <mergeCell ref="B1112:C1112"/>
    <mergeCell ref="B1113:C1113"/>
    <mergeCell ref="B1114:C1114"/>
    <mergeCell ref="B1115:C1115"/>
    <mergeCell ref="B1116:C1116"/>
    <mergeCell ref="B1135:C1135"/>
    <mergeCell ref="B1136:C1136"/>
    <mergeCell ref="B1137:C1137"/>
    <mergeCell ref="B1138:C1138"/>
    <mergeCell ref="B1139:C1139"/>
    <mergeCell ref="B1140:C1140"/>
    <mergeCell ref="B1141:C1141"/>
    <mergeCell ref="B1142:C1142"/>
    <mergeCell ref="B1143:C1143"/>
    <mergeCell ref="B1126:C1126"/>
    <mergeCell ref="B1127:C1127"/>
    <mergeCell ref="B1128:C1128"/>
    <mergeCell ref="B1129:C1129"/>
    <mergeCell ref="B1130:C1130"/>
    <mergeCell ref="B1131:C1131"/>
    <mergeCell ref="B1132:C1132"/>
    <mergeCell ref="B1133:C1133"/>
    <mergeCell ref="B1134:C1134"/>
    <mergeCell ref="B1153:C1153"/>
    <mergeCell ref="B1154:C1154"/>
    <mergeCell ref="B1155:C1155"/>
    <mergeCell ref="B1156:C1156"/>
    <mergeCell ref="B1157:C1157"/>
    <mergeCell ref="B1158:C1158"/>
    <mergeCell ref="B1159:C1159"/>
    <mergeCell ref="B1160:C1160"/>
    <mergeCell ref="B1161:C1161"/>
    <mergeCell ref="B1144:C1144"/>
    <mergeCell ref="B1145:C1145"/>
    <mergeCell ref="B1146:C1146"/>
    <mergeCell ref="B1147:C1147"/>
    <mergeCell ref="B1148:C1148"/>
    <mergeCell ref="B1149:C1149"/>
    <mergeCell ref="B1150:C1150"/>
    <mergeCell ref="B1151:C1151"/>
    <mergeCell ref="B1152:C1152"/>
    <mergeCell ref="B1171:C1171"/>
    <mergeCell ref="B1172:C1172"/>
    <mergeCell ref="B1173:C1173"/>
    <mergeCell ref="B1174:C1174"/>
    <mergeCell ref="B1175:C1175"/>
    <mergeCell ref="B1176:C1176"/>
    <mergeCell ref="B1177:C1177"/>
    <mergeCell ref="B1178:C1178"/>
    <mergeCell ref="B1179:C1179"/>
    <mergeCell ref="B1162:C1162"/>
    <mergeCell ref="B1163:C1163"/>
    <mergeCell ref="B1164:C1164"/>
    <mergeCell ref="B1165:C1165"/>
    <mergeCell ref="B1166:C1166"/>
    <mergeCell ref="B1167:C1167"/>
    <mergeCell ref="B1168:C1168"/>
    <mergeCell ref="B1169:C1169"/>
    <mergeCell ref="B1170:C1170"/>
    <mergeCell ref="B1189:C1189"/>
    <mergeCell ref="B1190:C1190"/>
    <mergeCell ref="B1191:C1191"/>
    <mergeCell ref="B1192:C1192"/>
    <mergeCell ref="B1193:C1193"/>
    <mergeCell ref="B1194:C1194"/>
    <mergeCell ref="B1195:C1195"/>
    <mergeCell ref="B1196:C1196"/>
    <mergeCell ref="B1197:C1197"/>
    <mergeCell ref="B1180:C1180"/>
    <mergeCell ref="B1181:C1181"/>
    <mergeCell ref="B1182:C1182"/>
    <mergeCell ref="B1183:C1183"/>
    <mergeCell ref="B1184:C1184"/>
    <mergeCell ref="B1185:C1185"/>
    <mergeCell ref="B1186:C1186"/>
    <mergeCell ref="B1187:C1187"/>
    <mergeCell ref="B1188:C1188"/>
    <mergeCell ref="B1207:C1207"/>
    <mergeCell ref="B1208:C1208"/>
    <mergeCell ref="B1209:C1209"/>
    <mergeCell ref="B1210:C1210"/>
    <mergeCell ref="B1211:C1211"/>
    <mergeCell ref="B1212:C1212"/>
    <mergeCell ref="B1213:C1213"/>
    <mergeCell ref="B1214:C1214"/>
    <mergeCell ref="B1215:C1215"/>
    <mergeCell ref="B1198:C1198"/>
    <mergeCell ref="B1199:C1199"/>
    <mergeCell ref="B1200:C1200"/>
    <mergeCell ref="B1201:C1201"/>
    <mergeCell ref="B1202:C1202"/>
    <mergeCell ref="B1203:C1203"/>
    <mergeCell ref="B1204:C1204"/>
    <mergeCell ref="B1205:C1205"/>
    <mergeCell ref="B1206:C1206"/>
    <mergeCell ref="B1225:C1225"/>
    <mergeCell ref="B1226:C1226"/>
    <mergeCell ref="B1227:C1227"/>
    <mergeCell ref="B1228:C1228"/>
    <mergeCell ref="B1229:C1229"/>
    <mergeCell ref="B1230:C1230"/>
    <mergeCell ref="B1231:C1231"/>
    <mergeCell ref="B1232:C1232"/>
    <mergeCell ref="B1233:C1233"/>
    <mergeCell ref="B1216:C1216"/>
    <mergeCell ref="B1217:C1217"/>
    <mergeCell ref="B1218:C1218"/>
    <mergeCell ref="B1219:C1219"/>
    <mergeCell ref="B1220:C1220"/>
    <mergeCell ref="B1221:C1221"/>
    <mergeCell ref="B1222:C1222"/>
    <mergeCell ref="B1223:C1223"/>
    <mergeCell ref="B1224:C1224"/>
    <mergeCell ref="B1243:C1243"/>
    <mergeCell ref="B1244:C1244"/>
    <mergeCell ref="B1245:C1245"/>
    <mergeCell ref="B1246:C1246"/>
    <mergeCell ref="B1247:C1247"/>
    <mergeCell ref="B1248:C1248"/>
    <mergeCell ref="B1249:C1249"/>
    <mergeCell ref="B1250:C1250"/>
    <mergeCell ref="B1251:C1251"/>
    <mergeCell ref="B1234:C1234"/>
    <mergeCell ref="B1235:C1235"/>
    <mergeCell ref="B1236:C1236"/>
    <mergeCell ref="B1237:C1237"/>
    <mergeCell ref="B1238:C1238"/>
    <mergeCell ref="B1239:C1239"/>
    <mergeCell ref="B1240:C1240"/>
    <mergeCell ref="B1241:C1241"/>
    <mergeCell ref="B1242:C1242"/>
    <mergeCell ref="B1261:C1261"/>
    <mergeCell ref="B1262:C1262"/>
    <mergeCell ref="B1263:C1263"/>
    <mergeCell ref="B1264:C1264"/>
    <mergeCell ref="B1265:C1265"/>
    <mergeCell ref="B1266:C1266"/>
    <mergeCell ref="B1267:C1267"/>
    <mergeCell ref="B1268:C1268"/>
    <mergeCell ref="B1269:C1269"/>
    <mergeCell ref="B1252:C1252"/>
    <mergeCell ref="B1253:C1253"/>
    <mergeCell ref="B1254:C1254"/>
    <mergeCell ref="B1255:C1255"/>
    <mergeCell ref="B1256:C1256"/>
    <mergeCell ref="B1257:C1257"/>
    <mergeCell ref="B1258:C1258"/>
    <mergeCell ref="B1259:C1259"/>
    <mergeCell ref="B1260:C1260"/>
    <mergeCell ref="B1279:C1279"/>
    <mergeCell ref="B1280:C1280"/>
    <mergeCell ref="B1281:C1281"/>
    <mergeCell ref="B1282:C1282"/>
    <mergeCell ref="B1283:C1283"/>
    <mergeCell ref="B1284:C1284"/>
    <mergeCell ref="B1285:C1285"/>
    <mergeCell ref="B1286:C1286"/>
    <mergeCell ref="B1287:C1287"/>
    <mergeCell ref="B1270:C1270"/>
    <mergeCell ref="B1271:C1271"/>
    <mergeCell ref="B1272:C1272"/>
    <mergeCell ref="B1273:C1273"/>
    <mergeCell ref="B1274:C1274"/>
    <mergeCell ref="B1275:C1275"/>
    <mergeCell ref="B1276:C1276"/>
    <mergeCell ref="B1277:C1277"/>
    <mergeCell ref="B1278:C1278"/>
    <mergeCell ref="B1297:C1297"/>
    <mergeCell ref="B1298:C1298"/>
    <mergeCell ref="B1299:C1299"/>
    <mergeCell ref="B1300:C1300"/>
    <mergeCell ref="B1301:C1301"/>
    <mergeCell ref="B1302:C1302"/>
    <mergeCell ref="B1303:C1303"/>
    <mergeCell ref="B1304:C1304"/>
    <mergeCell ref="B1305:C1305"/>
    <mergeCell ref="B1288:C1288"/>
    <mergeCell ref="B1289:C1289"/>
    <mergeCell ref="B1290:C1290"/>
    <mergeCell ref="B1291:C1291"/>
    <mergeCell ref="B1292:C1292"/>
    <mergeCell ref="B1293:C1293"/>
    <mergeCell ref="B1294:C1294"/>
    <mergeCell ref="B1295:C1295"/>
    <mergeCell ref="B1296:C1296"/>
    <mergeCell ref="B1315:C1315"/>
    <mergeCell ref="B1316:C1316"/>
    <mergeCell ref="B1317:C1317"/>
    <mergeCell ref="B1318:C1318"/>
    <mergeCell ref="B1319:C1319"/>
    <mergeCell ref="B1320:C1320"/>
    <mergeCell ref="B1321:C1321"/>
    <mergeCell ref="B1322:C1322"/>
    <mergeCell ref="B1323:C1323"/>
    <mergeCell ref="B1306:C1306"/>
    <mergeCell ref="B1307:C1307"/>
    <mergeCell ref="B1308:C1308"/>
    <mergeCell ref="B1309:C1309"/>
    <mergeCell ref="B1310:C1310"/>
    <mergeCell ref="B1311:C1311"/>
    <mergeCell ref="B1312:C1312"/>
    <mergeCell ref="B1313:C1313"/>
    <mergeCell ref="B1314:C1314"/>
    <mergeCell ref="B1333:C1333"/>
    <mergeCell ref="B1334:C1334"/>
    <mergeCell ref="B1335:C1335"/>
    <mergeCell ref="B1336:C1336"/>
    <mergeCell ref="B1337:C1337"/>
    <mergeCell ref="B1338:C1338"/>
    <mergeCell ref="B1339:C1339"/>
    <mergeCell ref="B1340:C1340"/>
    <mergeCell ref="B1341:C1341"/>
    <mergeCell ref="B1324:C1324"/>
    <mergeCell ref="B1325:C1325"/>
    <mergeCell ref="B1326:C1326"/>
    <mergeCell ref="B1327:C1327"/>
    <mergeCell ref="B1328:C1328"/>
    <mergeCell ref="B1329:C1329"/>
    <mergeCell ref="B1330:C1330"/>
    <mergeCell ref="B1331:C1331"/>
    <mergeCell ref="B1332:C1332"/>
    <mergeCell ref="B1351:C1351"/>
    <mergeCell ref="B1352:C1352"/>
    <mergeCell ref="B1353:C1353"/>
    <mergeCell ref="B1354:C1354"/>
    <mergeCell ref="B1355:C1355"/>
    <mergeCell ref="B1356:C1356"/>
    <mergeCell ref="B1357:C1357"/>
    <mergeCell ref="B1358:C1358"/>
    <mergeCell ref="B1359:C1359"/>
    <mergeCell ref="B1342:C1342"/>
    <mergeCell ref="B1343:C1343"/>
    <mergeCell ref="B1344:C1344"/>
    <mergeCell ref="B1345:C1345"/>
    <mergeCell ref="B1346:C1346"/>
    <mergeCell ref="B1347:C1347"/>
    <mergeCell ref="B1348:C1348"/>
    <mergeCell ref="B1349:C1349"/>
    <mergeCell ref="B1350:C1350"/>
    <mergeCell ref="B1369:C1369"/>
    <mergeCell ref="B1370:C1370"/>
    <mergeCell ref="B1371:C1371"/>
    <mergeCell ref="B1372:C1372"/>
    <mergeCell ref="B1373:C1373"/>
    <mergeCell ref="B1374:C1374"/>
    <mergeCell ref="B1375:C1375"/>
    <mergeCell ref="B1376:C1376"/>
    <mergeCell ref="B1377:C1377"/>
    <mergeCell ref="B1360:C1360"/>
    <mergeCell ref="B1361:C1361"/>
    <mergeCell ref="B1362:C1362"/>
    <mergeCell ref="B1363:C1363"/>
    <mergeCell ref="B1364:C1364"/>
    <mergeCell ref="B1365:C1365"/>
    <mergeCell ref="B1366:C1366"/>
    <mergeCell ref="B1367:C1367"/>
    <mergeCell ref="B1368:C1368"/>
    <mergeCell ref="B1387:C1387"/>
    <mergeCell ref="B1388:C1388"/>
    <mergeCell ref="B1389:C1389"/>
    <mergeCell ref="B1390:C1390"/>
    <mergeCell ref="B1391:C1391"/>
    <mergeCell ref="B1392:C1392"/>
    <mergeCell ref="B1393:C1393"/>
    <mergeCell ref="B1394:C1394"/>
    <mergeCell ref="B1395:C1395"/>
    <mergeCell ref="B1378:C1378"/>
    <mergeCell ref="B1379:C1379"/>
    <mergeCell ref="B1380:C1380"/>
    <mergeCell ref="B1381:C1381"/>
    <mergeCell ref="B1382:C1382"/>
    <mergeCell ref="B1383:C1383"/>
    <mergeCell ref="B1384:C1384"/>
    <mergeCell ref="B1385:C1385"/>
    <mergeCell ref="B1386:C1386"/>
    <mergeCell ref="B1405:C1405"/>
    <mergeCell ref="B1406:C1406"/>
    <mergeCell ref="B1407:C1407"/>
    <mergeCell ref="B1408:C1408"/>
    <mergeCell ref="B1409:C1409"/>
    <mergeCell ref="B1410:C1410"/>
    <mergeCell ref="B1411:C1411"/>
    <mergeCell ref="B1412:C1412"/>
    <mergeCell ref="B1413:C1413"/>
    <mergeCell ref="B1396:C1396"/>
    <mergeCell ref="B1397:C1397"/>
    <mergeCell ref="B1398:C1398"/>
    <mergeCell ref="B1399:C1399"/>
    <mergeCell ref="B1400:C1400"/>
    <mergeCell ref="B1401:C1401"/>
    <mergeCell ref="B1402:C1402"/>
    <mergeCell ref="B1403:C1403"/>
    <mergeCell ref="B1404:C1404"/>
    <mergeCell ref="B1423:C1423"/>
    <mergeCell ref="B1424:C1424"/>
    <mergeCell ref="B1425:C1425"/>
    <mergeCell ref="B1426:C1426"/>
    <mergeCell ref="B1427:C1427"/>
    <mergeCell ref="B1428:C1428"/>
    <mergeCell ref="B1429:C1429"/>
    <mergeCell ref="B1430:C1430"/>
    <mergeCell ref="B1431:C1431"/>
    <mergeCell ref="B1414:C1414"/>
    <mergeCell ref="B1415:C1415"/>
    <mergeCell ref="B1416:C1416"/>
    <mergeCell ref="B1417:C1417"/>
    <mergeCell ref="B1418:C1418"/>
    <mergeCell ref="B1419:C1419"/>
    <mergeCell ref="B1420:C1420"/>
    <mergeCell ref="B1421:C1421"/>
    <mergeCell ref="B1422:C1422"/>
    <mergeCell ref="B1441:C1441"/>
    <mergeCell ref="B1442:C1442"/>
    <mergeCell ref="B1443:C1443"/>
    <mergeCell ref="B1444:C1444"/>
    <mergeCell ref="B1445:C1445"/>
    <mergeCell ref="B1446:C1446"/>
    <mergeCell ref="B1447:C1447"/>
    <mergeCell ref="B1448:C1448"/>
    <mergeCell ref="B1449:C1449"/>
    <mergeCell ref="B1432:C1432"/>
    <mergeCell ref="B1433:C1433"/>
    <mergeCell ref="B1434:C1434"/>
    <mergeCell ref="B1435:C1435"/>
    <mergeCell ref="B1436:C1436"/>
    <mergeCell ref="B1437:C1437"/>
    <mergeCell ref="B1438:C1438"/>
    <mergeCell ref="B1439:C1439"/>
    <mergeCell ref="B1440:C1440"/>
    <mergeCell ref="B1459:C1459"/>
    <mergeCell ref="B1460:C1460"/>
    <mergeCell ref="B1461:C1461"/>
    <mergeCell ref="B1462:C1462"/>
    <mergeCell ref="B1463:C1463"/>
    <mergeCell ref="B1464:C1464"/>
    <mergeCell ref="B1465:C1465"/>
    <mergeCell ref="B1466:C1466"/>
    <mergeCell ref="B1467:C1467"/>
    <mergeCell ref="B1450:C1450"/>
    <mergeCell ref="B1451:C1451"/>
    <mergeCell ref="B1452:C1452"/>
    <mergeCell ref="B1453:C1453"/>
    <mergeCell ref="B1454:C1454"/>
    <mergeCell ref="B1455:C1455"/>
    <mergeCell ref="B1456:C1456"/>
    <mergeCell ref="B1457:C1457"/>
    <mergeCell ref="B1458:C1458"/>
    <mergeCell ref="B1477:C1477"/>
    <mergeCell ref="B1478:C1478"/>
    <mergeCell ref="B1479:C1479"/>
    <mergeCell ref="B1480:C1480"/>
    <mergeCell ref="B1481:C1481"/>
    <mergeCell ref="B1482:C1482"/>
    <mergeCell ref="B1483:C1483"/>
    <mergeCell ref="B1484:C1484"/>
    <mergeCell ref="B1485:C1485"/>
    <mergeCell ref="B1468:C1468"/>
    <mergeCell ref="B1469:C1469"/>
    <mergeCell ref="B1470:C1470"/>
    <mergeCell ref="B1471:C1471"/>
    <mergeCell ref="B1472:C1472"/>
    <mergeCell ref="B1473:C1473"/>
    <mergeCell ref="B1474:C1474"/>
    <mergeCell ref="B1475:C1475"/>
    <mergeCell ref="B1476:C1476"/>
    <mergeCell ref="B1495:C1495"/>
    <mergeCell ref="B1496:C1496"/>
    <mergeCell ref="B1497:C1497"/>
    <mergeCell ref="B1498:C1498"/>
    <mergeCell ref="B1499:C1499"/>
    <mergeCell ref="B1500:C1500"/>
    <mergeCell ref="B1501:C1501"/>
    <mergeCell ref="B1502:C1502"/>
    <mergeCell ref="B1503:C1503"/>
    <mergeCell ref="B1486:C1486"/>
    <mergeCell ref="B1487:C1487"/>
    <mergeCell ref="B1488:C1488"/>
    <mergeCell ref="B1489:C1489"/>
    <mergeCell ref="B1490:C1490"/>
    <mergeCell ref="B1491:C1491"/>
    <mergeCell ref="B1492:C1492"/>
    <mergeCell ref="B1493:C1493"/>
    <mergeCell ref="B1494:C1494"/>
    <mergeCell ref="B1513:C1513"/>
    <mergeCell ref="B1514:C1514"/>
    <mergeCell ref="B1515:C1515"/>
    <mergeCell ref="B1516:C1516"/>
    <mergeCell ref="B1517:C1517"/>
    <mergeCell ref="B1518:C1518"/>
    <mergeCell ref="B1519:C1519"/>
    <mergeCell ref="B1520:C1520"/>
    <mergeCell ref="B1521:C1521"/>
    <mergeCell ref="B1504:C1504"/>
    <mergeCell ref="B1505:C1505"/>
    <mergeCell ref="B1506:C1506"/>
    <mergeCell ref="B1507:C1507"/>
    <mergeCell ref="B1508:C1508"/>
    <mergeCell ref="B1509:C1509"/>
    <mergeCell ref="B1510:C1510"/>
    <mergeCell ref="B1511:C1511"/>
    <mergeCell ref="B1512:C1512"/>
    <mergeCell ref="B1531:C1531"/>
    <mergeCell ref="B1532:C1532"/>
    <mergeCell ref="B1533:C1533"/>
    <mergeCell ref="B1534:C1534"/>
    <mergeCell ref="B1535:C1535"/>
    <mergeCell ref="B1536:C1536"/>
    <mergeCell ref="B1537:C1537"/>
    <mergeCell ref="B1538:C1538"/>
    <mergeCell ref="B1539:C1539"/>
    <mergeCell ref="B1522:C1522"/>
    <mergeCell ref="B1523:C1523"/>
    <mergeCell ref="B1524:C1524"/>
    <mergeCell ref="B1525:C1525"/>
    <mergeCell ref="B1526:C1526"/>
    <mergeCell ref="B1527:C1527"/>
    <mergeCell ref="B1528:C1528"/>
    <mergeCell ref="B1529:C1529"/>
    <mergeCell ref="B1530:C1530"/>
    <mergeCell ref="B1549:C1549"/>
    <mergeCell ref="B1550:C1550"/>
    <mergeCell ref="B1551:C1551"/>
    <mergeCell ref="B1552:C1552"/>
    <mergeCell ref="B1553:C1553"/>
    <mergeCell ref="B1554:C1554"/>
    <mergeCell ref="B1555:C1555"/>
    <mergeCell ref="B1556:C1556"/>
    <mergeCell ref="B1557:C1557"/>
    <mergeCell ref="B1540:C1540"/>
    <mergeCell ref="B1541:C1541"/>
    <mergeCell ref="B1542:C1542"/>
    <mergeCell ref="B1543:C1543"/>
    <mergeCell ref="B1544:C1544"/>
    <mergeCell ref="B1545:C1545"/>
    <mergeCell ref="B1546:C1546"/>
    <mergeCell ref="B1547:C1547"/>
    <mergeCell ref="B1548:C1548"/>
    <mergeCell ref="B1567:C1567"/>
    <mergeCell ref="B1568:C1568"/>
    <mergeCell ref="B1569:C1569"/>
    <mergeCell ref="B1570:C1570"/>
    <mergeCell ref="B1571:C1571"/>
    <mergeCell ref="B1572:C1572"/>
    <mergeCell ref="B1573:C1573"/>
    <mergeCell ref="B1574:C1574"/>
    <mergeCell ref="B1575:C1575"/>
    <mergeCell ref="B1558:C1558"/>
    <mergeCell ref="B1559:C1559"/>
    <mergeCell ref="B1560:C1560"/>
    <mergeCell ref="B1561:C1561"/>
    <mergeCell ref="B1562:C1562"/>
    <mergeCell ref="B1563:C1563"/>
    <mergeCell ref="B1564:C1564"/>
    <mergeCell ref="B1565:C1565"/>
    <mergeCell ref="B1566:C1566"/>
    <mergeCell ref="B1585:C1585"/>
    <mergeCell ref="B1586:C1586"/>
    <mergeCell ref="B1587:C1587"/>
    <mergeCell ref="B1588:C1588"/>
    <mergeCell ref="B1589:C1589"/>
    <mergeCell ref="B1590:C1590"/>
    <mergeCell ref="B1591:C1591"/>
    <mergeCell ref="B1592:C1592"/>
    <mergeCell ref="B1593:C1593"/>
    <mergeCell ref="B1576:C1576"/>
    <mergeCell ref="B1577:C1577"/>
    <mergeCell ref="B1578:C1578"/>
    <mergeCell ref="B1579:C1579"/>
    <mergeCell ref="B1580:C1580"/>
    <mergeCell ref="B1581:C1581"/>
    <mergeCell ref="B1582:C1582"/>
    <mergeCell ref="B1583:C1583"/>
    <mergeCell ref="B1584:C1584"/>
    <mergeCell ref="B1603:C1603"/>
    <mergeCell ref="B1604:C1604"/>
    <mergeCell ref="B1605:C1605"/>
    <mergeCell ref="B1606:C1606"/>
    <mergeCell ref="B1607:C1607"/>
    <mergeCell ref="B1608:C1608"/>
    <mergeCell ref="B1609:C1609"/>
    <mergeCell ref="B1610:C1610"/>
    <mergeCell ref="B1611:C1611"/>
    <mergeCell ref="B1594:C1594"/>
    <mergeCell ref="B1595:C1595"/>
    <mergeCell ref="B1596:C1596"/>
    <mergeCell ref="B1597:C1597"/>
    <mergeCell ref="B1598:C1598"/>
    <mergeCell ref="B1599:C1599"/>
    <mergeCell ref="B1600:C1600"/>
    <mergeCell ref="B1601:C1601"/>
    <mergeCell ref="B1602:C1602"/>
    <mergeCell ref="B1621:C1621"/>
    <mergeCell ref="B1622:C1622"/>
    <mergeCell ref="B1623:C1623"/>
    <mergeCell ref="B1624:C1624"/>
    <mergeCell ref="B1625:C1625"/>
    <mergeCell ref="B1626:C1626"/>
    <mergeCell ref="B1627:C1627"/>
    <mergeCell ref="B1628:C1628"/>
    <mergeCell ref="B1629:C1629"/>
    <mergeCell ref="B1612:C1612"/>
    <mergeCell ref="B1613:C1613"/>
    <mergeCell ref="B1614:C1614"/>
    <mergeCell ref="B1615:C1615"/>
    <mergeCell ref="B1616:C1616"/>
    <mergeCell ref="B1617:C1617"/>
    <mergeCell ref="B1618:C1618"/>
    <mergeCell ref="B1619:C1619"/>
    <mergeCell ref="B1620:C1620"/>
    <mergeCell ref="B1639:C1639"/>
    <mergeCell ref="B1640:C1640"/>
    <mergeCell ref="B1641:C1641"/>
    <mergeCell ref="B1642:C1642"/>
    <mergeCell ref="B1643:C1643"/>
    <mergeCell ref="B1644:C1644"/>
    <mergeCell ref="B1645:C1645"/>
    <mergeCell ref="B1646:C1646"/>
    <mergeCell ref="B1647:C1647"/>
    <mergeCell ref="B1630:C1630"/>
    <mergeCell ref="B1631:C1631"/>
    <mergeCell ref="B1632:C1632"/>
    <mergeCell ref="B1633:C1633"/>
    <mergeCell ref="B1634:C1634"/>
    <mergeCell ref="B1635:C1635"/>
    <mergeCell ref="B1636:C1636"/>
    <mergeCell ref="B1637:C1637"/>
    <mergeCell ref="B1638:C1638"/>
    <mergeCell ref="B1657:C1657"/>
    <mergeCell ref="B1658:C1658"/>
    <mergeCell ref="B1659:C1659"/>
    <mergeCell ref="B1660:C1660"/>
    <mergeCell ref="B1661:C1661"/>
    <mergeCell ref="B1662:C1662"/>
    <mergeCell ref="B1663:C1663"/>
    <mergeCell ref="B1664:C1664"/>
    <mergeCell ref="B1665:C1665"/>
    <mergeCell ref="B1648:C1648"/>
    <mergeCell ref="B1649:C1649"/>
    <mergeCell ref="B1650:C1650"/>
    <mergeCell ref="B1651:C1651"/>
    <mergeCell ref="B1652:C1652"/>
    <mergeCell ref="B1653:C1653"/>
    <mergeCell ref="B1654:C1654"/>
    <mergeCell ref="B1655:C1655"/>
    <mergeCell ref="B1656:C1656"/>
    <mergeCell ref="B1675:C1675"/>
    <mergeCell ref="B1676:C1676"/>
    <mergeCell ref="B1677:C1677"/>
    <mergeCell ref="B1678:C1678"/>
    <mergeCell ref="B1679:C1679"/>
    <mergeCell ref="B1680:C1680"/>
    <mergeCell ref="B1681:C1681"/>
    <mergeCell ref="B1682:C1682"/>
    <mergeCell ref="B1683:C1683"/>
    <mergeCell ref="B1666:C1666"/>
    <mergeCell ref="B1667:C1667"/>
    <mergeCell ref="B1668:C1668"/>
    <mergeCell ref="B1669:C1669"/>
    <mergeCell ref="B1670:C1670"/>
    <mergeCell ref="B1671:C1671"/>
    <mergeCell ref="B1672:C1672"/>
    <mergeCell ref="B1673:C1673"/>
    <mergeCell ref="B1674:C1674"/>
    <mergeCell ref="B1693:C1693"/>
    <mergeCell ref="B1694:C1694"/>
    <mergeCell ref="B1695:C1695"/>
    <mergeCell ref="B1696:C1696"/>
    <mergeCell ref="B1697:C1697"/>
    <mergeCell ref="B1698:C1698"/>
    <mergeCell ref="B1699:C1699"/>
    <mergeCell ref="B1700:C1700"/>
    <mergeCell ref="B1701:C1701"/>
    <mergeCell ref="B1684:C1684"/>
    <mergeCell ref="B1685:C1685"/>
    <mergeCell ref="B1686:C1686"/>
    <mergeCell ref="B1687:C1687"/>
    <mergeCell ref="B1688:C1688"/>
    <mergeCell ref="B1689:C1689"/>
    <mergeCell ref="B1690:C1690"/>
    <mergeCell ref="B1691:C1691"/>
    <mergeCell ref="B1692:C1692"/>
    <mergeCell ref="B1711:C1711"/>
    <mergeCell ref="B1712:C1712"/>
    <mergeCell ref="B1713:C1713"/>
    <mergeCell ref="B1714:C1714"/>
    <mergeCell ref="B1715:C1715"/>
    <mergeCell ref="B1716:C1716"/>
    <mergeCell ref="B1717:C1717"/>
    <mergeCell ref="B1718:C1718"/>
    <mergeCell ref="B1719:C1719"/>
    <mergeCell ref="B1702:C1702"/>
    <mergeCell ref="B1703:C1703"/>
    <mergeCell ref="B1704:C1704"/>
    <mergeCell ref="B1705:C1705"/>
    <mergeCell ref="B1706:C1706"/>
    <mergeCell ref="B1707:C1707"/>
    <mergeCell ref="B1708:C1708"/>
    <mergeCell ref="B1709:C1709"/>
    <mergeCell ref="B1710:C1710"/>
    <mergeCell ref="B1729:C1729"/>
    <mergeCell ref="B1730:C1730"/>
    <mergeCell ref="B1731:C1731"/>
    <mergeCell ref="B1732:C1732"/>
    <mergeCell ref="B1733:C1733"/>
    <mergeCell ref="B1734:C1734"/>
    <mergeCell ref="B1735:C1735"/>
    <mergeCell ref="B1736:C1736"/>
    <mergeCell ref="B1737:C1737"/>
    <mergeCell ref="B1720:C1720"/>
    <mergeCell ref="B1721:C1721"/>
    <mergeCell ref="B1722:C1722"/>
    <mergeCell ref="B1723:C1723"/>
    <mergeCell ref="B1724:C1724"/>
    <mergeCell ref="B1725:C1725"/>
    <mergeCell ref="B1726:C1726"/>
    <mergeCell ref="B1727:C1727"/>
    <mergeCell ref="B1728:C1728"/>
    <mergeCell ref="B1747:C1747"/>
    <mergeCell ref="B1748:C1748"/>
    <mergeCell ref="B1749:C1749"/>
    <mergeCell ref="B1750:C1750"/>
    <mergeCell ref="B1751:C1751"/>
    <mergeCell ref="B1752:C1752"/>
    <mergeCell ref="B1753:C1753"/>
    <mergeCell ref="B1754:C1754"/>
    <mergeCell ref="B1755:C1755"/>
    <mergeCell ref="B1738:C1738"/>
    <mergeCell ref="B1739:C1739"/>
    <mergeCell ref="B1740:C1740"/>
    <mergeCell ref="B1741:C1741"/>
    <mergeCell ref="B1742:C1742"/>
    <mergeCell ref="B1743:C1743"/>
    <mergeCell ref="B1744:C1744"/>
    <mergeCell ref="B1745:C1745"/>
    <mergeCell ref="B1746:C1746"/>
    <mergeCell ref="B1765:C1765"/>
    <mergeCell ref="B1766:C1766"/>
    <mergeCell ref="B1767:C1767"/>
    <mergeCell ref="B1768:C1768"/>
    <mergeCell ref="B1769:C1769"/>
    <mergeCell ref="B1770:C1770"/>
    <mergeCell ref="B1771:C1771"/>
    <mergeCell ref="B1772:C1772"/>
    <mergeCell ref="B1773:C1773"/>
    <mergeCell ref="B1756:C1756"/>
    <mergeCell ref="B1757:C1757"/>
    <mergeCell ref="B1758:C1758"/>
    <mergeCell ref="B1759:C1759"/>
    <mergeCell ref="B1760:C1760"/>
    <mergeCell ref="B1761:C1761"/>
    <mergeCell ref="B1762:C1762"/>
    <mergeCell ref="B1763:C1763"/>
    <mergeCell ref="B1764:C1764"/>
    <mergeCell ref="B1783:C1783"/>
    <mergeCell ref="B1784:C1784"/>
    <mergeCell ref="B1785:C1785"/>
    <mergeCell ref="B1786:C1786"/>
    <mergeCell ref="B1787:C1787"/>
    <mergeCell ref="B1788:C1788"/>
    <mergeCell ref="B1789:C1789"/>
    <mergeCell ref="B1790:C1790"/>
    <mergeCell ref="B1791:C1791"/>
    <mergeCell ref="B1774:C1774"/>
    <mergeCell ref="B1775:C1775"/>
    <mergeCell ref="B1776:C1776"/>
    <mergeCell ref="B1777:C1777"/>
    <mergeCell ref="B1778:C1778"/>
    <mergeCell ref="B1779:C1779"/>
    <mergeCell ref="B1780:C1780"/>
    <mergeCell ref="B1781:C1781"/>
    <mergeCell ref="B1782:C1782"/>
    <mergeCell ref="B1801:C1801"/>
    <mergeCell ref="B1802:C1802"/>
    <mergeCell ref="B1803:C1803"/>
    <mergeCell ref="B1804:C1804"/>
    <mergeCell ref="B1805:C1805"/>
    <mergeCell ref="B1806:C1806"/>
    <mergeCell ref="B1807:C1807"/>
    <mergeCell ref="B1808:C1808"/>
    <mergeCell ref="B1809:C1809"/>
    <mergeCell ref="B1792:C1792"/>
    <mergeCell ref="B1793:C1793"/>
    <mergeCell ref="B1794:C1794"/>
    <mergeCell ref="B1795:C1795"/>
    <mergeCell ref="B1796:C1796"/>
    <mergeCell ref="B1797:C1797"/>
    <mergeCell ref="B1798:C1798"/>
    <mergeCell ref="B1799:C1799"/>
    <mergeCell ref="B1800:C1800"/>
    <mergeCell ref="B1819:C1819"/>
    <mergeCell ref="B1820:C1820"/>
    <mergeCell ref="B1821:C1821"/>
    <mergeCell ref="B1822:C1822"/>
    <mergeCell ref="B1823:C1823"/>
    <mergeCell ref="B1824:C1824"/>
    <mergeCell ref="B1825:C1825"/>
    <mergeCell ref="B1826:C1826"/>
    <mergeCell ref="B1827:C1827"/>
    <mergeCell ref="B1810:C1810"/>
    <mergeCell ref="B1811:C1811"/>
    <mergeCell ref="B1812:C1812"/>
    <mergeCell ref="B1813:C1813"/>
    <mergeCell ref="B1814:C1814"/>
    <mergeCell ref="B1815:C1815"/>
    <mergeCell ref="B1816:C1816"/>
    <mergeCell ref="B1817:C1817"/>
    <mergeCell ref="B1818:C1818"/>
    <mergeCell ref="B1837:C1837"/>
    <mergeCell ref="B1838:C1838"/>
    <mergeCell ref="B1839:C1839"/>
    <mergeCell ref="B1840:C1840"/>
    <mergeCell ref="B1841:C1841"/>
    <mergeCell ref="B1842:C1842"/>
    <mergeCell ref="B1843:C1843"/>
    <mergeCell ref="B1844:C1844"/>
    <mergeCell ref="B1845:C1845"/>
    <mergeCell ref="B1828:C1828"/>
    <mergeCell ref="B1829:C1829"/>
    <mergeCell ref="B1830:C1830"/>
    <mergeCell ref="B1831:C1831"/>
    <mergeCell ref="B1832:C1832"/>
    <mergeCell ref="B1833:C1833"/>
    <mergeCell ref="B1834:C1834"/>
    <mergeCell ref="B1835:C1835"/>
    <mergeCell ref="B1836:C1836"/>
    <mergeCell ref="B1855:C1855"/>
    <mergeCell ref="B1856:C1856"/>
    <mergeCell ref="B1857:C1857"/>
    <mergeCell ref="B1858:C1858"/>
    <mergeCell ref="B1859:C1859"/>
    <mergeCell ref="B1860:C1860"/>
    <mergeCell ref="B1861:C1861"/>
    <mergeCell ref="B1862:C1862"/>
    <mergeCell ref="B1863:C1863"/>
    <mergeCell ref="B1846:C1846"/>
    <mergeCell ref="B1847:C1847"/>
    <mergeCell ref="B1848:C1848"/>
    <mergeCell ref="B1849:C1849"/>
    <mergeCell ref="B1850:C1850"/>
    <mergeCell ref="B1851:C1851"/>
    <mergeCell ref="B1852:C1852"/>
    <mergeCell ref="B1853:C1853"/>
    <mergeCell ref="B1854:C1854"/>
    <mergeCell ref="B1873:C1873"/>
    <mergeCell ref="B1874:C1874"/>
    <mergeCell ref="B1875:C1875"/>
    <mergeCell ref="B1876:C1876"/>
    <mergeCell ref="B1877:C1877"/>
    <mergeCell ref="B1878:C1878"/>
    <mergeCell ref="B1879:C1879"/>
    <mergeCell ref="B1880:C1880"/>
    <mergeCell ref="B1881:C1881"/>
    <mergeCell ref="B1864:C1864"/>
    <mergeCell ref="B1865:C1865"/>
    <mergeCell ref="B1866:C1866"/>
    <mergeCell ref="B1867:C1867"/>
    <mergeCell ref="B1868:C1868"/>
    <mergeCell ref="B1869:C1869"/>
    <mergeCell ref="B1870:C1870"/>
    <mergeCell ref="B1871:C1871"/>
    <mergeCell ref="B1872:C1872"/>
    <mergeCell ref="B1891:C1891"/>
    <mergeCell ref="B1892:C1892"/>
    <mergeCell ref="B1893:C1893"/>
    <mergeCell ref="B1894:C1894"/>
    <mergeCell ref="B1895:C1895"/>
    <mergeCell ref="B1896:C1896"/>
    <mergeCell ref="B1897:C1897"/>
    <mergeCell ref="B1898:C1898"/>
    <mergeCell ref="B1899:C1899"/>
    <mergeCell ref="B1882:C1882"/>
    <mergeCell ref="B1883:C1883"/>
    <mergeCell ref="B1884:C1884"/>
    <mergeCell ref="B1885:C1885"/>
    <mergeCell ref="B1886:C1886"/>
    <mergeCell ref="B1887:C1887"/>
    <mergeCell ref="B1888:C1888"/>
    <mergeCell ref="B1889:C1889"/>
    <mergeCell ref="B1890:C1890"/>
    <mergeCell ref="B1909:C1909"/>
    <mergeCell ref="B1910:C1910"/>
    <mergeCell ref="B1911:C1911"/>
    <mergeCell ref="B1912:C1912"/>
    <mergeCell ref="B1913:C1913"/>
    <mergeCell ref="B1914:C1914"/>
    <mergeCell ref="B1915:C1915"/>
    <mergeCell ref="B1916:C1916"/>
    <mergeCell ref="B1917:C1917"/>
    <mergeCell ref="B1900:C1900"/>
    <mergeCell ref="B1901:C1901"/>
    <mergeCell ref="B1902:C1902"/>
    <mergeCell ref="B1903:C1903"/>
    <mergeCell ref="B1904:C1904"/>
    <mergeCell ref="B1905:C1905"/>
    <mergeCell ref="B1906:C1906"/>
    <mergeCell ref="B1907:C1907"/>
    <mergeCell ref="B1908:C1908"/>
    <mergeCell ref="B1927:C1927"/>
    <mergeCell ref="B1928:C1928"/>
    <mergeCell ref="B1929:C1929"/>
    <mergeCell ref="B1930:C1930"/>
    <mergeCell ref="B1931:C1931"/>
    <mergeCell ref="B1932:C1932"/>
    <mergeCell ref="B1933:C1933"/>
    <mergeCell ref="B1934:C1934"/>
    <mergeCell ref="B1935:C1935"/>
    <mergeCell ref="B1918:C1918"/>
    <mergeCell ref="B1919:C1919"/>
    <mergeCell ref="B1920:C1920"/>
    <mergeCell ref="B1921:C1921"/>
    <mergeCell ref="B1922:C1922"/>
    <mergeCell ref="B1923:C1923"/>
    <mergeCell ref="B1924:C1924"/>
    <mergeCell ref="B1925:C1925"/>
    <mergeCell ref="B1926:C1926"/>
    <mergeCell ref="B1945:C1945"/>
    <mergeCell ref="B1946:C1946"/>
    <mergeCell ref="B1947:C1947"/>
    <mergeCell ref="B1948:C1948"/>
    <mergeCell ref="B1949:C1949"/>
    <mergeCell ref="B1950:C1950"/>
    <mergeCell ref="B1951:C1951"/>
    <mergeCell ref="B1952:C1952"/>
    <mergeCell ref="B1953:C1953"/>
    <mergeCell ref="B1936:C1936"/>
    <mergeCell ref="B1937:C1937"/>
    <mergeCell ref="B1938:C1938"/>
    <mergeCell ref="B1939:C1939"/>
    <mergeCell ref="B1940:C1940"/>
    <mergeCell ref="B1941:C1941"/>
    <mergeCell ref="B1942:C1942"/>
    <mergeCell ref="B1943:C1943"/>
    <mergeCell ref="B1944:C1944"/>
    <mergeCell ref="B1963:C1963"/>
    <mergeCell ref="B1964:C1964"/>
    <mergeCell ref="B1965:C1965"/>
    <mergeCell ref="B1966:C1966"/>
    <mergeCell ref="B1967:C1967"/>
    <mergeCell ref="B1968:C1968"/>
    <mergeCell ref="B1969:C1969"/>
    <mergeCell ref="B1970:C1970"/>
    <mergeCell ref="B1971:C1971"/>
    <mergeCell ref="B1954:C1954"/>
    <mergeCell ref="B1955:C1955"/>
    <mergeCell ref="B1956:C1956"/>
    <mergeCell ref="B1957:C1957"/>
    <mergeCell ref="B1958:C1958"/>
    <mergeCell ref="B1959:C1959"/>
    <mergeCell ref="B1960:C1960"/>
    <mergeCell ref="B1961:C1961"/>
    <mergeCell ref="B1962:C1962"/>
    <mergeCell ref="B1981:C1981"/>
    <mergeCell ref="B1982:C1982"/>
    <mergeCell ref="B1983:C1983"/>
    <mergeCell ref="B1984:C1984"/>
    <mergeCell ref="B1985:C1985"/>
    <mergeCell ref="B1986:C1986"/>
    <mergeCell ref="B1987:C1987"/>
    <mergeCell ref="B1988:C1988"/>
    <mergeCell ref="B1989:C1989"/>
    <mergeCell ref="B1972:C1972"/>
    <mergeCell ref="B1973:C1973"/>
    <mergeCell ref="B1974:C1974"/>
    <mergeCell ref="B1975:C1975"/>
    <mergeCell ref="B1976:C1976"/>
    <mergeCell ref="B1977:C1977"/>
    <mergeCell ref="B1978:C1978"/>
    <mergeCell ref="B1979:C1979"/>
    <mergeCell ref="B1980:C1980"/>
    <mergeCell ref="B1999:C1999"/>
    <mergeCell ref="B2000:C2000"/>
    <mergeCell ref="B2001:C2001"/>
    <mergeCell ref="B2002:C2002"/>
    <mergeCell ref="B2003:C2003"/>
    <mergeCell ref="B2004:C2004"/>
    <mergeCell ref="B2005:C2005"/>
    <mergeCell ref="B2006:C2006"/>
    <mergeCell ref="B1990:C1990"/>
    <mergeCell ref="B1991:C1991"/>
    <mergeCell ref="B1992:C1992"/>
    <mergeCell ref="B1993:C1993"/>
    <mergeCell ref="B1994:C1994"/>
    <mergeCell ref="B1995:C1995"/>
    <mergeCell ref="B1996:C1996"/>
    <mergeCell ref="B1997:C1997"/>
    <mergeCell ref="B1998:C1998"/>
  </mergeCells>
  <pageMargins left="0.511811024" right="0.511811024" top="0.78740157499999996" bottom="0.78740157499999996" header="0.31496062000000002" footer="0.31496062000000002"/>
  <pageSetup paperSize="9" orientation="portrait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Dados!$A$19:$A$203</xm:f>
          </x14:formula1>
          <xm:sqref>A4:A2006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3"/>
  <dimension ref="A1:H308"/>
  <sheetViews>
    <sheetView topLeftCell="A309" workbookViewId="0">
      <selection activeCell="B315" sqref="B315"/>
    </sheetView>
  </sheetViews>
  <sheetFormatPr defaultRowHeight="15"/>
  <cols>
    <col min="1" max="1" width="85.28515625" customWidth="1"/>
    <col min="2" max="2" width="43.42578125" customWidth="1"/>
    <col min="3" max="3" width="47.140625" customWidth="1"/>
    <col min="5" max="5" width="18" customWidth="1"/>
  </cols>
  <sheetData>
    <row r="1" spans="1:5" hidden="1">
      <c r="A1" s="1" t="s">
        <v>50</v>
      </c>
      <c r="B1" s="1" t="s">
        <v>51</v>
      </c>
      <c r="C1" s="1" t="s">
        <v>37</v>
      </c>
      <c r="D1" s="1" t="s">
        <v>3</v>
      </c>
      <c r="E1" s="1" t="s">
        <v>52</v>
      </c>
    </row>
    <row r="2" spans="1:5" hidden="1">
      <c r="A2" t="s">
        <v>53</v>
      </c>
      <c r="B2" t="s">
        <v>54</v>
      </c>
      <c r="C2" t="s">
        <v>55</v>
      </c>
      <c r="D2" s="6" t="s">
        <v>56</v>
      </c>
      <c r="E2" t="s">
        <v>57</v>
      </c>
    </row>
    <row r="3" spans="1:5" hidden="1">
      <c r="A3" t="s">
        <v>58</v>
      </c>
      <c r="B3" t="s">
        <v>59</v>
      </c>
      <c r="C3" t="s">
        <v>60</v>
      </c>
      <c r="D3" s="6" t="s">
        <v>61</v>
      </c>
      <c r="E3" t="s">
        <v>62</v>
      </c>
    </row>
    <row r="4" spans="1:5" hidden="1">
      <c r="A4" t="s">
        <v>63</v>
      </c>
      <c r="B4" t="s">
        <v>64</v>
      </c>
      <c r="D4" s="6" t="s">
        <v>65</v>
      </c>
      <c r="E4" t="s">
        <v>66</v>
      </c>
    </row>
    <row r="5" spans="1:5" hidden="1">
      <c r="A5" t="s">
        <v>67</v>
      </c>
      <c r="B5" t="s">
        <v>68</v>
      </c>
      <c r="D5" s="6" t="s">
        <v>69</v>
      </c>
    </row>
    <row r="6" spans="1:5" hidden="1">
      <c r="A6" t="s">
        <v>54</v>
      </c>
      <c r="B6" t="s">
        <v>70</v>
      </c>
      <c r="D6" s="6" t="s">
        <v>71</v>
      </c>
    </row>
    <row r="7" spans="1:5" hidden="1">
      <c r="A7" t="s">
        <v>72</v>
      </c>
      <c r="B7" t="s">
        <v>73</v>
      </c>
      <c r="D7" s="6" t="s">
        <v>74</v>
      </c>
    </row>
    <row r="8" spans="1:5" hidden="1">
      <c r="A8" t="s">
        <v>59</v>
      </c>
      <c r="B8" t="s">
        <v>75</v>
      </c>
      <c r="D8" s="6" t="s">
        <v>76</v>
      </c>
    </row>
    <row r="9" spans="1:5" hidden="1">
      <c r="A9" t="s">
        <v>64</v>
      </c>
      <c r="B9" t="s">
        <v>77</v>
      </c>
      <c r="D9" s="6" t="s">
        <v>78</v>
      </c>
    </row>
    <row r="10" spans="1:5" ht="31.15" hidden="1" customHeight="1">
      <c r="A10" t="s">
        <v>68</v>
      </c>
      <c r="D10" s="6" t="s">
        <v>79</v>
      </c>
    </row>
    <row r="11" spans="1:5" hidden="1">
      <c r="A11" t="s">
        <v>70</v>
      </c>
      <c r="D11" s="6" t="s">
        <v>80</v>
      </c>
    </row>
    <row r="12" spans="1:5" hidden="1">
      <c r="A12" t="s">
        <v>81</v>
      </c>
      <c r="D12" s="6" t="s">
        <v>82</v>
      </c>
    </row>
    <row r="13" spans="1:5" hidden="1">
      <c r="A13" t="s">
        <v>75</v>
      </c>
      <c r="D13" s="6" t="s">
        <v>83</v>
      </c>
    </row>
    <row r="14" spans="1:5" hidden="1">
      <c r="A14" t="s">
        <v>77</v>
      </c>
      <c r="D14" s="6" t="s">
        <v>84</v>
      </c>
    </row>
    <row r="15" spans="1:5" hidden="1">
      <c r="D15" s="6" t="s">
        <v>85</v>
      </c>
    </row>
    <row r="16" spans="1:5" hidden="1">
      <c r="D16" s="6" t="s">
        <v>86</v>
      </c>
    </row>
    <row r="17" spans="1:8" hidden="1">
      <c r="A17" s="7"/>
      <c r="D17" s="6" t="s">
        <v>87</v>
      </c>
    </row>
    <row r="18" spans="1:8" hidden="1">
      <c r="A18" s="98" t="s">
        <v>88</v>
      </c>
      <c r="B18" s="100" t="s">
        <v>89</v>
      </c>
      <c r="C18" s="96" t="s">
        <v>90</v>
      </c>
      <c r="D18" s="6" t="s">
        <v>91</v>
      </c>
      <c r="F18" s="96" t="str">
        <f>IF((COUNTA('Ações gerais'!A4:A203)+COUNTA(#REF!))=0,
"Insira informações na aba Ações gerais/Operacionalização na coluna Nome da Atividade",
"")</f>
        <v/>
      </c>
    </row>
    <row r="19" spans="1:8" hidden="1">
      <c r="A19" s="99" t="str" cm="1">
        <f t="array" ref="A19">IF($F$18&lt;&gt;"",
$F$18,
IFERROR(
   INDEX($E$19:$E$308,
      _xlfn.AGGREGATE(15,6,
         (ROW($E$19:$E$308)-ROW($E$19)+1)/($E$19:$E$308&lt;&gt;""),
         ROW()-ROW($A$19)+1
      )
   ),
""))</f>
        <v>EDITAL DE CHAMAMENTO PÚBLICO 01/2024 - SELEÇÃO DE PROJETOS PARA FIRMAR TERMO DE EXECUÇÃO CULTURAL COM RECURSOS DA POLÍTICA NACIONAL ALDIR BLANC DE FOMENTO À CULTURA - PNAB (LEI Nº 14.399/2022)</v>
      </c>
      <c r="B19" s="100" t="str" cm="1">
        <f t="array" ref="B19">IF($F$19&lt;&gt;"",
$F$19,
IFERROR(
   INDEX($H$19:$H$80,
      _xlfn.AGGREGATE(15,6,
         (ROW($H$19:$H$80)-ROW($H$19)+1)/($H$19:$H$80&lt;&gt;""),
         ROW()-ROW($B$19)+1
      )
   ),
""))</f>
        <v/>
      </c>
      <c r="C19" s="96" t="str" cm="1">
        <f t="array" ref="C19">IF($F$18&lt;&gt;"",
"",
IF(ROW()-ROW($C$19)+1&lt;=ROWS('Ações gerais'!$A$4:$A$203),
   INDEX('Ações gerais'!$A$4:$A$203, ROW()-ROW($C$19)+1),
   INDEX(#REF!, ROW()-ROW($C$19)+1 - ROWS('Ações gerais'!$A$4:$A$203))
))</f>
        <v>EDITAL DE CHAMAMENTO PÚBLICO 01/2024 - SELEÇÃO DE PROJETOS PARA FIRMAR TERMO DE EXECUÇÃO CULTURAL COM RECURSOS DA POLÍTICA NACIONAL ALDIR BLANC DE FOMENTO À CULTURA - PNAB (LEI Nº 14.399/2022)</v>
      </c>
      <c r="D19" s="6" t="s">
        <v>92</v>
      </c>
      <c r="E19" s="96" t="str">
        <f>IF($F$18&lt;&gt;"",
"",
IF(OR($C19="",$C19=0),
   "",
   IF(COUNTIF($C$19:C19,C19)=1,C19,"")
))</f>
        <v>EDITAL DE CHAMAMENTO PÚBLICO 01/2024 - SELEÇÃO DE PROJETOS PARA FIRMAR TERMO DE EXECUÇÃO CULTURAL COM RECURSOS DA POLÍTICA NACIONAL ALDIR BLANC DE FOMENTO À CULTURA - PNAB (LEI Nº 14.399/2022)</v>
      </c>
      <c r="F19" s="97" t="str">
        <f>IF(COUNTA(#REF!)=0,
"Insira informações na aba Ações Cultura Viva na coluna Número e título do edital",
"")</f>
        <v/>
      </c>
      <c r="G19" s="100" t="e">
        <f>IF($F$19&lt;&gt;"",
"",
   IF(#REF!="",
   "",#REF!
))</f>
        <v>#REF!</v>
      </c>
      <c r="H19" s="100" t="e">
        <f>IF($F$19&lt;&gt;"",
"",
IF(G19="",
   "",
   IF(COUNTIF($G$19:G19,G19)=1,G19,"")
))</f>
        <v>#REF!</v>
      </c>
    </row>
    <row r="20" spans="1:8" hidden="1">
      <c r="A20" s="99" t="str" cm="1">
        <f t="array" ref="A20">IF($F$18&lt;&gt;"",
$F$18,
IFERROR(
   INDEX($E$19:$E$308,
      _xlfn.AGGREGATE(15,6,
         (ROW($E$19:$E$308)-ROW($E$19)+1)/($E$19:$E$308&lt;&gt;""),
         ROW()-ROW($A$19)+1
      )
   ),
""))</f>
        <v/>
      </c>
      <c r="B20" s="100" t="str" cm="1">
        <f t="array" ref="B20">IF($F$19&lt;&gt;"",
$F$19,
IFERROR(
   INDEX($H$19:$H$80,
      _xlfn.AGGREGATE(15,6,
         (ROW($H$19:$H$80)-ROW($H$19)+1)/($H$19:$H$80&lt;&gt;""),
         ROW()-ROW($B$19)+1
      )
   ),
""))</f>
        <v/>
      </c>
      <c r="C20" s="96" cm="1">
        <f t="array" ref="C20">IF($F$18&lt;&gt;"",
"",
IF(ROW()-ROW($C$19)+1&lt;=ROWS('Ações gerais'!$A$4:$A$203),
   INDEX('Ações gerais'!$A$4:$A$203, ROW()-ROW($C$19)+1),
   INDEX(#REF!, ROW()-ROW($C$19)+1 - ROWS('Ações gerais'!$A$4:$A$203))
))</f>
        <v>0</v>
      </c>
      <c r="D20" s="6" t="s">
        <v>93</v>
      </c>
      <c r="E20" s="96" t="str">
        <f>IF($F$18&lt;&gt;"",
"",
IF(OR($C20="",$C20=0),
   "",
   IF(COUNTIF($C$19:C20,C20)=1,C20,"")
))</f>
        <v/>
      </c>
      <c r="G20" s="100" t="e">
        <f>IF($F$19&lt;&gt;"",
"",
   IF(#REF!="",
   "",#REF!
))</f>
        <v>#REF!</v>
      </c>
      <c r="H20" s="100" t="e">
        <f>IF($F$19&lt;&gt;"",
"",
IF(G20="",
   "",
   IF(COUNTIF($G$19:G20,G20)=1,G20,"")
))</f>
        <v>#REF!</v>
      </c>
    </row>
    <row r="21" spans="1:8" hidden="1">
      <c r="A21" s="99" t="str" cm="1">
        <f t="array" ref="A21">IF($F$18&lt;&gt;"",
$F$18,
IFERROR(
   INDEX($E$19:$E$308,
      _xlfn.AGGREGATE(15,6,
         (ROW($E$19:$E$308)-ROW($E$19)+1)/($E$19:$E$308&lt;&gt;""),
         ROW()-ROW($A$19)+1
      )
   ),
""))</f>
        <v/>
      </c>
      <c r="B21" s="100" t="str" cm="1">
        <f t="array" ref="B21">IF($F$19&lt;&gt;"",
$F$19,
IFERROR(
   INDEX($H$19:$H$80,
      _xlfn.AGGREGATE(15,6,
         (ROW($H$19:$H$80)-ROW($H$19)+1)/($H$19:$H$80&lt;&gt;""),
         ROW()-ROW($B$19)+1
      )
   ),
""))</f>
        <v/>
      </c>
      <c r="C21" s="96" cm="1">
        <f t="array" ref="C21">IF($F$18&lt;&gt;"",
"",
IF(ROW()-ROW($C$19)+1&lt;=ROWS('Ações gerais'!$A$4:$A$203),
   INDEX('Ações gerais'!$A$4:$A$203, ROW()-ROW($C$19)+1),
   INDEX(#REF!, ROW()-ROW($C$19)+1 - ROWS('Ações gerais'!$A$4:$A$203))
))</f>
        <v>0</v>
      </c>
      <c r="D21" s="6" t="s">
        <v>94</v>
      </c>
      <c r="E21" s="96" t="str">
        <f>IF($F$18&lt;&gt;"",
"",
IF(OR($C21="",$C21=0),
   "",
   IF(COUNTIF($C$19:C21,C21)=1,C21,"")
))</f>
        <v/>
      </c>
      <c r="G21" s="100" t="e">
        <f>IF($F$19&lt;&gt;"",
"",
   IF(#REF!="",
   "",#REF!
))</f>
        <v>#REF!</v>
      </c>
      <c r="H21" s="100" t="e">
        <f>IF($F$19&lt;&gt;"",
"",
IF(G21="",
   "",
   IF(COUNTIF($G$19:G21,G21)=1,G21,"")
))</f>
        <v>#REF!</v>
      </c>
    </row>
    <row r="22" spans="1:8" hidden="1">
      <c r="A22" s="99" t="str" cm="1">
        <f t="array" ref="A22">IF($F$18&lt;&gt;"",
$F$18,
IFERROR(
   INDEX($E$19:$E$308,
      _xlfn.AGGREGATE(15,6,
         (ROW($E$19:$E$308)-ROW($E$19)+1)/($E$19:$E$308&lt;&gt;""),
         ROW()-ROW($A$19)+1
      )
   ),
""))</f>
        <v/>
      </c>
      <c r="B22" s="100" t="str" cm="1">
        <f t="array" ref="B22">IF($F$19&lt;&gt;"",
$F$19,
IFERROR(
   INDEX($H$19:$H$80,
      _xlfn.AGGREGATE(15,6,
         (ROW($H$19:$H$80)-ROW($H$19)+1)/($H$19:$H$80&lt;&gt;""),
         ROW()-ROW($B$19)+1
      )
   ),
""))</f>
        <v/>
      </c>
      <c r="C22" s="96" cm="1">
        <f t="array" ref="C22">IF($F$18&lt;&gt;"",
"",
IF(ROW()-ROW($C$19)+1&lt;=ROWS('Ações gerais'!$A$4:$A$203),
   INDEX('Ações gerais'!$A$4:$A$203, ROW()-ROW($C$19)+1),
   INDEX(#REF!, ROW()-ROW($C$19)+1 - ROWS('Ações gerais'!$A$4:$A$203))
))</f>
        <v>0</v>
      </c>
      <c r="D22" s="6" t="s">
        <v>95</v>
      </c>
      <c r="E22" s="96" t="str">
        <f>IF($F$18&lt;&gt;"",
"",
IF(OR($C22="",$C22=0),
   "",
   IF(COUNTIF($C$19:C22,C22)=1,C22,"")
))</f>
        <v/>
      </c>
      <c r="G22" s="100" t="e">
        <f>IF($F$19&lt;&gt;"",
"",
   IF(#REF!="",
   "",#REF!
))</f>
        <v>#REF!</v>
      </c>
      <c r="H22" s="100" t="e">
        <f>IF($F$19&lt;&gt;"",
"",
IF(G22="",
   "",
   IF(COUNTIF($G$19:G22,G22)=1,G22,"")
))</f>
        <v>#REF!</v>
      </c>
    </row>
    <row r="23" spans="1:8" hidden="1">
      <c r="A23" s="99" t="str" cm="1">
        <f t="array" ref="A23">IF($F$18&lt;&gt;"",
$F$18,
IFERROR(
   INDEX($E$19:$E$308,
      _xlfn.AGGREGATE(15,6,
         (ROW($E$19:$E$308)-ROW($E$19)+1)/($E$19:$E$308&lt;&gt;""),
         ROW()-ROW($A$19)+1
      )
   ),
""))</f>
        <v/>
      </c>
      <c r="B23" s="100" t="str" cm="1">
        <f t="array" ref="B23">IF($F$19&lt;&gt;"",
$F$19,
IFERROR(
   INDEX($H$19:$H$80,
      _xlfn.AGGREGATE(15,6,
         (ROW($H$19:$H$80)-ROW($H$19)+1)/($H$19:$H$80&lt;&gt;""),
         ROW()-ROW($B$19)+1
      )
   ),
""))</f>
        <v/>
      </c>
      <c r="C23" s="96" cm="1">
        <f t="array" ref="C23">IF($F$18&lt;&gt;"",
"",
IF(ROW()-ROW($C$19)+1&lt;=ROWS('Ações gerais'!$A$4:$A$203),
   INDEX('Ações gerais'!$A$4:$A$203, ROW()-ROW($C$19)+1),
   INDEX(#REF!, ROW()-ROW($C$19)+1 - ROWS('Ações gerais'!$A$4:$A$203))
))</f>
        <v>0</v>
      </c>
      <c r="D23" s="6" t="s">
        <v>96</v>
      </c>
      <c r="E23" s="96" t="str">
        <f>IF($F$18&lt;&gt;"",
"",
IF(OR($C23="",$C23=0),
   "",
   IF(COUNTIF($C$19:C23,C23)=1,C23,"")
))</f>
        <v/>
      </c>
      <c r="G23" s="100" t="e">
        <f>IF($F$19&lt;&gt;"",
"",
   IF(#REF!="",
   "",#REF!
))</f>
        <v>#REF!</v>
      </c>
      <c r="H23" s="100" t="e">
        <f>IF($F$19&lt;&gt;"",
"",
IF(G23="",
   "",
   IF(COUNTIF($G$19:G23,G23)=1,G23,"")
))</f>
        <v>#REF!</v>
      </c>
    </row>
    <row r="24" spans="1:8" hidden="1">
      <c r="A24" s="99" t="str" cm="1">
        <f t="array" ref="A24">IF($F$18&lt;&gt;"",
$F$18,
IFERROR(
   INDEX($E$19:$E$308,
      _xlfn.AGGREGATE(15,6,
         (ROW($E$19:$E$308)-ROW($E$19)+1)/($E$19:$E$308&lt;&gt;""),
         ROW()-ROW($A$19)+1
      )
   ),
""))</f>
        <v/>
      </c>
      <c r="B24" s="100" t="str" cm="1">
        <f t="array" ref="B24">IF($F$19&lt;&gt;"",
$F$19,
IFERROR(
   INDEX($H$19:$H$80,
      _xlfn.AGGREGATE(15,6,
         (ROW($H$19:$H$80)-ROW($H$19)+1)/($H$19:$H$80&lt;&gt;""),
         ROW()-ROW($B$19)+1
      )
   ),
""))</f>
        <v/>
      </c>
      <c r="C24" s="96" cm="1">
        <f t="array" ref="C24">IF($F$18&lt;&gt;"",
"",
IF(ROW()-ROW($C$19)+1&lt;=ROWS('Ações gerais'!$A$4:$A$203),
   INDEX('Ações gerais'!$A$4:$A$203, ROW()-ROW($C$19)+1),
   INDEX(#REF!, ROW()-ROW($C$19)+1 - ROWS('Ações gerais'!$A$4:$A$203))
))</f>
        <v>0</v>
      </c>
      <c r="D24" s="6" t="s">
        <v>97</v>
      </c>
      <c r="E24" s="96" t="str">
        <f>IF($F$18&lt;&gt;"",
"",
IF(OR($C24="",$C24=0),
   "",
   IF(COUNTIF($C$19:C24,C24)=1,C24,"")
))</f>
        <v/>
      </c>
      <c r="G24" s="100" t="e">
        <f>IF($F$19&lt;&gt;"",
"",
   IF(#REF!="",
   "",#REF!
))</f>
        <v>#REF!</v>
      </c>
      <c r="H24" s="100" t="e">
        <f>IF($F$19&lt;&gt;"",
"",
IF(G24="",
   "",
   IF(COUNTIF($G$19:G24,G24)=1,G24,"")
))</f>
        <v>#REF!</v>
      </c>
    </row>
    <row r="25" spans="1:8" hidden="1">
      <c r="A25" s="99" t="str" cm="1">
        <f t="array" ref="A25">IF($F$18&lt;&gt;"",
$F$18,
IFERROR(
   INDEX($E$19:$E$308,
      _xlfn.AGGREGATE(15,6,
         (ROW($E$19:$E$308)-ROW($E$19)+1)/($E$19:$E$308&lt;&gt;""),
         ROW()-ROW($A$19)+1
      )
   ),
""))</f>
        <v/>
      </c>
      <c r="B25" s="100" t="str" cm="1">
        <f t="array" ref="B25">IF($F$19&lt;&gt;"",
$F$19,
IFERROR(
   INDEX($H$19:$H$80,
      _xlfn.AGGREGATE(15,6,
         (ROW($H$19:$H$80)-ROW($H$19)+1)/($H$19:$H$80&lt;&gt;""),
         ROW()-ROW($B$19)+1
      )
   ),
""))</f>
        <v/>
      </c>
      <c r="C25" s="96" cm="1">
        <f t="array" ref="C25">IF($F$18&lt;&gt;"",
"",
IF(ROW()-ROW($C$19)+1&lt;=ROWS('Ações gerais'!$A$4:$A$203),
   INDEX('Ações gerais'!$A$4:$A$203, ROW()-ROW($C$19)+1),
   INDEX(#REF!, ROW()-ROW($C$19)+1 - ROWS('Ações gerais'!$A$4:$A$203))
))</f>
        <v>0</v>
      </c>
      <c r="D25" s="6" t="s">
        <v>98</v>
      </c>
      <c r="E25" s="96" t="str">
        <f>IF($F$18&lt;&gt;"",
"",
IF(OR($C25="",$C25=0),
   "",
   IF(COUNTIF($C$19:C25,C25)=1,C25,"")
))</f>
        <v/>
      </c>
      <c r="G25" s="100" t="e">
        <f>IF($F$19&lt;&gt;"",
"",
   IF(#REF!="",
   "",#REF!
))</f>
        <v>#REF!</v>
      </c>
      <c r="H25" s="100" t="e">
        <f>IF($F$19&lt;&gt;"",
"",
IF(G25="",
   "",
   IF(COUNTIF($G$19:G25,G25)=1,G25,"")
))</f>
        <v>#REF!</v>
      </c>
    </row>
    <row r="26" spans="1:8" hidden="1">
      <c r="A26" s="99" t="str" cm="1">
        <f t="array" ref="A26">IF($F$18&lt;&gt;"",
$F$18,
IFERROR(
   INDEX($E$19:$E$308,
      _xlfn.AGGREGATE(15,6,
         (ROW($E$19:$E$308)-ROW($E$19)+1)/($E$19:$E$308&lt;&gt;""),
         ROW()-ROW($A$19)+1
      )
   ),
""))</f>
        <v/>
      </c>
      <c r="B26" s="100" t="str" cm="1">
        <f t="array" ref="B26">IF($F$19&lt;&gt;"",
$F$19,
IFERROR(
   INDEX($H$19:$H$80,
      _xlfn.AGGREGATE(15,6,
         (ROW($H$19:$H$80)-ROW($H$19)+1)/($H$19:$H$80&lt;&gt;""),
         ROW()-ROW($B$19)+1
      )
   ),
""))</f>
        <v/>
      </c>
      <c r="C26" s="96" cm="1">
        <f t="array" ref="C26">IF($F$18&lt;&gt;"",
"",
IF(ROW()-ROW($C$19)+1&lt;=ROWS('Ações gerais'!$A$4:$A$203),
   INDEX('Ações gerais'!$A$4:$A$203, ROW()-ROW($C$19)+1),
   INDEX(#REF!, ROW()-ROW($C$19)+1 - ROWS('Ações gerais'!$A$4:$A$203))
))</f>
        <v>0</v>
      </c>
      <c r="D26" s="6" t="s">
        <v>99</v>
      </c>
      <c r="E26" s="96" t="str">
        <f>IF($F$18&lt;&gt;"",
"",
IF(OR($C26="",$C26=0),
   "",
   IF(COUNTIF($C$19:C26,C26)=1,C26,"")
))</f>
        <v/>
      </c>
      <c r="G26" s="100" t="e">
        <f>IF($F$19&lt;&gt;"",
"",
   IF(#REF!="",
   "",#REF!
))</f>
        <v>#REF!</v>
      </c>
      <c r="H26" s="100" t="e">
        <f>IF($F$19&lt;&gt;"",
"",
IF(G26="",
   "",
   IF(COUNTIF($G$19:G26,G26)=1,G26,"")
))</f>
        <v>#REF!</v>
      </c>
    </row>
    <row r="27" spans="1:8" hidden="1">
      <c r="A27" s="99" t="str" cm="1">
        <f t="array" ref="A27">IF($F$18&lt;&gt;"",
$F$18,
IFERROR(
   INDEX($E$19:$E$308,
      _xlfn.AGGREGATE(15,6,
         (ROW($E$19:$E$308)-ROW($E$19)+1)/($E$19:$E$308&lt;&gt;""),
         ROW()-ROW($A$19)+1
      )
   ),
""))</f>
        <v/>
      </c>
      <c r="B27" s="100" t="str" cm="1">
        <f t="array" ref="B27">IF($F$19&lt;&gt;"",
$F$19,
IFERROR(
   INDEX($H$19:$H$80,
      _xlfn.AGGREGATE(15,6,
         (ROW($H$19:$H$80)-ROW($H$19)+1)/($H$19:$H$80&lt;&gt;""),
         ROW()-ROW($B$19)+1
      )
   ),
""))</f>
        <v/>
      </c>
      <c r="C27" s="96" cm="1">
        <f t="array" ref="C27">IF($F$18&lt;&gt;"",
"",
IF(ROW()-ROW($C$19)+1&lt;=ROWS('Ações gerais'!$A$4:$A$203),
   INDEX('Ações gerais'!$A$4:$A$203, ROW()-ROW($C$19)+1),
   INDEX(#REF!, ROW()-ROW($C$19)+1 - ROWS('Ações gerais'!$A$4:$A$203))
))</f>
        <v>0</v>
      </c>
      <c r="D27" s="6" t="s">
        <v>100</v>
      </c>
      <c r="E27" s="96" t="str">
        <f>IF($F$18&lt;&gt;"",
"",
IF(OR($C27="",$C27=0),
   "",
   IF(COUNTIF($C$19:C27,C27)=1,C27,"")
))</f>
        <v/>
      </c>
      <c r="G27" s="100" t="e">
        <f>IF($F$19&lt;&gt;"",
"",
   IF(#REF!="",
   "",#REF!
))</f>
        <v>#REF!</v>
      </c>
      <c r="H27" s="100" t="e">
        <f>IF($F$19&lt;&gt;"",
"",
IF(G27="",
   "",
   IF(COUNTIF($G$19:G27,G27)=1,G27,"")
))</f>
        <v>#REF!</v>
      </c>
    </row>
    <row r="28" spans="1:8" hidden="1">
      <c r="A28" s="99" t="str" cm="1">
        <f t="array" ref="A28">IF($F$18&lt;&gt;"",
$F$18,
IFERROR(
   INDEX($E$19:$E$308,
      _xlfn.AGGREGATE(15,6,
         (ROW($E$19:$E$308)-ROW($E$19)+1)/($E$19:$E$308&lt;&gt;""),
         ROW()-ROW($A$19)+1
      )
   ),
""))</f>
        <v/>
      </c>
      <c r="B28" s="100" t="str" cm="1">
        <f t="array" ref="B28">IF($F$19&lt;&gt;"",
$F$19,
IFERROR(
   INDEX($H$19:$H$80,
      _xlfn.AGGREGATE(15,6,
         (ROW($H$19:$H$80)-ROW($H$19)+1)/($H$19:$H$80&lt;&gt;""),
         ROW()-ROW($B$19)+1
      )
   ),
""))</f>
        <v/>
      </c>
      <c r="C28" s="96" cm="1">
        <f t="array" ref="C28">IF($F$18&lt;&gt;"",
"",
IF(ROW()-ROW($C$19)+1&lt;=ROWS('Ações gerais'!$A$4:$A$203),
   INDEX('Ações gerais'!$A$4:$A$203, ROW()-ROW($C$19)+1),
   INDEX(#REF!, ROW()-ROW($C$19)+1 - ROWS('Ações gerais'!$A$4:$A$203))
))</f>
        <v>0</v>
      </c>
      <c r="D28" s="6" t="s">
        <v>101</v>
      </c>
      <c r="E28" s="96" t="str">
        <f>IF($F$18&lt;&gt;"",
"",
IF(OR($C28="",$C28=0),
   "",
   IF(COUNTIF($C$19:C28,C28)=1,C28,"")
))</f>
        <v/>
      </c>
      <c r="G28" s="100" t="e">
        <f>IF($F$19&lt;&gt;"",
"",
   IF(#REF!="",
   "",#REF!
))</f>
        <v>#REF!</v>
      </c>
      <c r="H28" s="100" t="e">
        <f>IF($F$19&lt;&gt;"",
"",
IF(G28="",
   "",
   IF(COUNTIF($G$19:G28,G28)=1,G28,"")
))</f>
        <v>#REF!</v>
      </c>
    </row>
    <row r="29" spans="1:8" hidden="1">
      <c r="A29" s="99" t="str" cm="1">
        <f t="array" ref="A29">IF($F$18&lt;&gt;"",
$F$18,
IFERROR(
   INDEX($E$19:$E$308,
      _xlfn.AGGREGATE(15,6,
         (ROW($E$19:$E$308)-ROW($E$19)+1)/($E$19:$E$308&lt;&gt;""),
         ROW()-ROW($A$19)+1
      )
   ),
""))</f>
        <v/>
      </c>
      <c r="B29" s="100" t="str" cm="1">
        <f t="array" ref="B29">IF($F$19&lt;&gt;"",
$F$19,
IFERROR(
   INDEX($H$19:$H$80,
      _xlfn.AGGREGATE(15,6,
         (ROW($H$19:$H$80)-ROW($H$19)+1)/($H$19:$H$80&lt;&gt;""),
         ROW()-ROW($B$19)+1
      )
   ),
""))</f>
        <v/>
      </c>
      <c r="C29" s="96" cm="1">
        <f t="array" ref="C29">IF($F$18&lt;&gt;"",
"",
IF(ROW()-ROW($C$19)+1&lt;=ROWS('Ações gerais'!$A$4:$A$203),
   INDEX('Ações gerais'!$A$4:$A$203, ROW()-ROW($C$19)+1),
   INDEX(#REF!, ROW()-ROW($C$19)+1 - ROWS('Ações gerais'!$A$4:$A$203))
))</f>
        <v>0</v>
      </c>
      <c r="E29" s="96" t="str">
        <f>IF($F$18&lt;&gt;"",
"",
IF(OR($C29="",$C29=0),
   "",
   IF(COUNTIF($C$19:C29,C29)=1,C29,"")
))</f>
        <v/>
      </c>
      <c r="G29" s="100" t="e">
        <f>IF($F$19&lt;&gt;"",
"",
   IF(#REF!="",
   "",#REF!
))</f>
        <v>#REF!</v>
      </c>
      <c r="H29" s="100" t="e">
        <f>IF($F$19&lt;&gt;"",
"",
IF(G29="",
   "",
   IF(COUNTIF($G$19:G29,G29)=1,G29,"")
))</f>
        <v>#REF!</v>
      </c>
    </row>
    <row r="30" spans="1:8" hidden="1">
      <c r="A30" s="99" t="str" cm="1">
        <f t="array" ref="A30">IF($F$18&lt;&gt;"",
$F$18,
IFERROR(
   INDEX($E$19:$E$308,
      _xlfn.AGGREGATE(15,6,
         (ROW($E$19:$E$308)-ROW($E$19)+1)/($E$19:$E$308&lt;&gt;""),
         ROW()-ROW($A$19)+1
      )
   ),
""))</f>
        <v/>
      </c>
      <c r="B30" s="100" t="str" cm="1">
        <f t="array" ref="B30">IF($F$19&lt;&gt;"",
$F$19,
IFERROR(
   INDEX($H$19:$H$80,
      _xlfn.AGGREGATE(15,6,
         (ROW($H$19:$H$80)-ROW($H$19)+1)/($H$19:$H$80&lt;&gt;""),
         ROW()-ROW($B$19)+1
      )
   ),
""))</f>
        <v/>
      </c>
      <c r="C30" s="96" cm="1">
        <f t="array" ref="C30">IF($F$18&lt;&gt;"",
"",
IF(ROW()-ROW($C$19)+1&lt;=ROWS('Ações gerais'!$A$4:$A$203),
   INDEX('Ações gerais'!$A$4:$A$203, ROW()-ROW($C$19)+1),
   INDEX(#REF!, ROW()-ROW($C$19)+1 - ROWS('Ações gerais'!$A$4:$A$203))
))</f>
        <v>0</v>
      </c>
      <c r="E30" s="96" t="str">
        <f>IF($F$18&lt;&gt;"",
"",
IF(OR($C30="",$C30=0),
   "",
   IF(COUNTIF($C$19:C30,C30)=1,C30,"")
))</f>
        <v/>
      </c>
      <c r="G30" s="100" t="e">
        <f>IF($F$19&lt;&gt;"",
"",
   IF(#REF!="",
   "",#REF!
))</f>
        <v>#REF!</v>
      </c>
      <c r="H30" s="100" t="e">
        <f>IF($F$19&lt;&gt;"",
"",
IF(G30="",
   "",
   IF(COUNTIF($G$19:G30,G30)=1,G30,"")
))</f>
        <v>#REF!</v>
      </c>
    </row>
    <row r="31" spans="1:8" hidden="1">
      <c r="A31" s="99" t="str" cm="1">
        <f t="array" ref="A31">IF($F$18&lt;&gt;"",
$F$18,
IFERROR(
   INDEX($E$19:$E$308,
      _xlfn.AGGREGATE(15,6,
         (ROW($E$19:$E$308)-ROW($E$19)+1)/($E$19:$E$308&lt;&gt;""),
         ROW()-ROW($A$19)+1
      )
   ),
""))</f>
        <v/>
      </c>
      <c r="B31" s="100" t="str" cm="1">
        <f t="array" ref="B31">IF($F$19&lt;&gt;"",
$F$19,
IFERROR(
   INDEX($H$19:$H$80,
      _xlfn.AGGREGATE(15,6,
         (ROW($H$19:$H$80)-ROW($H$19)+1)/($H$19:$H$80&lt;&gt;""),
         ROW()-ROW($B$19)+1
      )
   ),
""))</f>
        <v/>
      </c>
      <c r="C31" s="96" cm="1">
        <f t="array" ref="C31">IF($F$18&lt;&gt;"",
"",
IF(ROW()-ROW($C$19)+1&lt;=ROWS('Ações gerais'!$A$4:$A$203),
   INDEX('Ações gerais'!$A$4:$A$203, ROW()-ROW($C$19)+1),
   INDEX(#REF!, ROW()-ROW($C$19)+1 - ROWS('Ações gerais'!$A$4:$A$203))
))</f>
        <v>0</v>
      </c>
      <c r="E31" s="96" t="str">
        <f>IF($F$18&lt;&gt;"",
"",
IF(OR($C31="",$C31=0),
   "",
   IF(COUNTIF($C$19:C31,C31)=1,C31,"")
))</f>
        <v/>
      </c>
      <c r="G31" s="100" t="e">
        <f>IF($F$19&lt;&gt;"",
"",
   IF(#REF!="",
   "",#REF!
))</f>
        <v>#REF!</v>
      </c>
      <c r="H31" s="100" t="e">
        <f>IF($F$19&lt;&gt;"",
"",
IF(G31="",
   "",
   IF(COUNTIF($G$19:G31,G31)=1,G31,"")
))</f>
        <v>#REF!</v>
      </c>
    </row>
    <row r="32" spans="1:8" hidden="1">
      <c r="A32" s="99" t="str" cm="1">
        <f t="array" ref="A32">IF($F$18&lt;&gt;"",
$F$18,
IFERROR(
   INDEX($E$19:$E$308,
      _xlfn.AGGREGATE(15,6,
         (ROW($E$19:$E$308)-ROW($E$19)+1)/($E$19:$E$308&lt;&gt;""),
         ROW()-ROW($A$19)+1
      )
   ),
""))</f>
        <v/>
      </c>
      <c r="B32" s="100" t="str" cm="1">
        <f t="array" ref="B32">IF($F$19&lt;&gt;"",
$F$19,
IFERROR(
   INDEX($H$19:$H$80,
      _xlfn.AGGREGATE(15,6,
         (ROW($H$19:$H$80)-ROW($H$19)+1)/($H$19:$H$80&lt;&gt;""),
         ROW()-ROW($B$19)+1
      )
   ),
""))</f>
        <v/>
      </c>
      <c r="C32" s="96" cm="1">
        <f t="array" ref="C32">IF($F$18&lt;&gt;"",
"",
IF(ROW()-ROW($C$19)+1&lt;=ROWS('Ações gerais'!$A$4:$A$203),
   INDEX('Ações gerais'!$A$4:$A$203, ROW()-ROW($C$19)+1),
   INDEX(#REF!, ROW()-ROW($C$19)+1 - ROWS('Ações gerais'!$A$4:$A$203))
))</f>
        <v>0</v>
      </c>
      <c r="E32" s="96" t="str">
        <f>IF($F$18&lt;&gt;"",
"",
IF(OR($C32="",$C32=0),
   "",
   IF(COUNTIF($C$19:C32,C32)=1,C32,"")
))</f>
        <v/>
      </c>
      <c r="G32" s="100" t="e">
        <f>IF($F$19&lt;&gt;"",
"",
   IF(#REF!="",
   "",#REF!
))</f>
        <v>#REF!</v>
      </c>
      <c r="H32" s="100" t="e">
        <f>IF($F$19&lt;&gt;"",
"",
IF(G32="",
   "",
   IF(COUNTIF($G$19:G32,G32)=1,G32,"")
))</f>
        <v>#REF!</v>
      </c>
    </row>
    <row r="33" spans="1:8" hidden="1">
      <c r="A33" s="99" t="str" cm="1">
        <f t="array" ref="A33">IF($F$18&lt;&gt;"",
$F$18,
IFERROR(
   INDEX($E$19:$E$308,
      _xlfn.AGGREGATE(15,6,
         (ROW($E$19:$E$308)-ROW($E$19)+1)/($E$19:$E$308&lt;&gt;""),
         ROW()-ROW($A$19)+1
      )
   ),
""))</f>
        <v/>
      </c>
      <c r="B33" s="100" t="str" cm="1">
        <f t="array" ref="B33">IF($F$19&lt;&gt;"",
$F$19,
IFERROR(
   INDEX($H$19:$H$80,
      _xlfn.AGGREGATE(15,6,
         (ROW($H$19:$H$80)-ROW($H$19)+1)/($H$19:$H$80&lt;&gt;""),
         ROW()-ROW($B$19)+1
      )
   ),
""))</f>
        <v/>
      </c>
      <c r="C33" s="96" cm="1">
        <f t="array" ref="C33">IF($F$18&lt;&gt;"",
"",
IF(ROW()-ROW($C$19)+1&lt;=ROWS('Ações gerais'!$A$4:$A$203),
   INDEX('Ações gerais'!$A$4:$A$203, ROW()-ROW($C$19)+1),
   INDEX(#REF!, ROW()-ROW($C$19)+1 - ROWS('Ações gerais'!$A$4:$A$203))
))</f>
        <v>0</v>
      </c>
      <c r="E33" s="96" t="str">
        <f>IF($F$18&lt;&gt;"",
"",
IF(OR($C33="",$C33=0),
   "",
   IF(COUNTIF($C$19:C33,C33)=1,C33,"")
))</f>
        <v/>
      </c>
      <c r="G33" s="100" t="e">
        <f>IF($F$19&lt;&gt;"",
"",
   IF(#REF!="",
   "",#REF!
))</f>
        <v>#REF!</v>
      </c>
      <c r="H33" s="100" t="e">
        <f>IF($F$19&lt;&gt;"",
"",
IF(G33="",
   "",
   IF(COUNTIF($G$19:G33,G33)=1,G33,"")
))</f>
        <v>#REF!</v>
      </c>
    </row>
    <row r="34" spans="1:8" hidden="1">
      <c r="A34" s="99" t="str" cm="1">
        <f t="array" ref="A34">IF($F$18&lt;&gt;"",
$F$18,
IFERROR(
   INDEX($E$19:$E$308,
      _xlfn.AGGREGATE(15,6,
         (ROW($E$19:$E$308)-ROW($E$19)+1)/($E$19:$E$308&lt;&gt;""),
         ROW()-ROW($A$19)+1
      )
   ),
""))</f>
        <v/>
      </c>
      <c r="B34" s="100" t="str" cm="1">
        <f t="array" ref="B34">IF($F$19&lt;&gt;"",
$F$19,
IFERROR(
   INDEX($H$19:$H$80,
      _xlfn.AGGREGATE(15,6,
         (ROW($H$19:$H$80)-ROW($H$19)+1)/($H$19:$H$80&lt;&gt;""),
         ROW()-ROW($B$19)+1
      )
   ),
""))</f>
        <v/>
      </c>
      <c r="C34" s="96" cm="1">
        <f t="array" ref="C34">IF($F$18&lt;&gt;"",
"",
IF(ROW()-ROW($C$19)+1&lt;=ROWS('Ações gerais'!$A$4:$A$203),
   INDEX('Ações gerais'!$A$4:$A$203, ROW()-ROW($C$19)+1),
   INDEX(#REF!, ROW()-ROW($C$19)+1 - ROWS('Ações gerais'!$A$4:$A$203))
))</f>
        <v>0</v>
      </c>
      <c r="E34" s="96" t="str">
        <f>IF($F$18&lt;&gt;"",
"",
IF(OR($C34="",$C34=0),
   "",
   IF(COUNTIF($C$19:C34,C34)=1,C34,"")
))</f>
        <v/>
      </c>
      <c r="G34" s="100" t="e">
        <f>IF($F$19&lt;&gt;"",
"",
   IF(#REF!="",
   "",#REF!
))</f>
        <v>#REF!</v>
      </c>
      <c r="H34" s="100" t="e">
        <f>IF($F$19&lt;&gt;"",
"",
IF(G34="",
   "",
   IF(COUNTIF($G$19:G34,G34)=1,G34,"")
))</f>
        <v>#REF!</v>
      </c>
    </row>
    <row r="35" spans="1:8" hidden="1">
      <c r="A35" s="99" t="str" cm="1">
        <f t="array" ref="A35">IF($F$18&lt;&gt;"",
$F$18,
IFERROR(
   INDEX($E$19:$E$308,
      _xlfn.AGGREGATE(15,6,
         (ROW($E$19:$E$308)-ROW($E$19)+1)/($E$19:$E$308&lt;&gt;""),
         ROW()-ROW($A$19)+1
      )
   ),
""))</f>
        <v/>
      </c>
      <c r="B35" s="100" t="str" cm="1">
        <f t="array" ref="B35">IF($F$19&lt;&gt;"",
$F$19,
IFERROR(
   INDEX($H$19:$H$80,
      _xlfn.AGGREGATE(15,6,
         (ROW($H$19:$H$80)-ROW($H$19)+1)/($H$19:$H$80&lt;&gt;""),
         ROW()-ROW($B$19)+1
      )
   ),
""))</f>
        <v/>
      </c>
      <c r="C35" s="96" cm="1">
        <f t="array" ref="C35">IF($F$18&lt;&gt;"",
"",
IF(ROW()-ROW($C$19)+1&lt;=ROWS('Ações gerais'!$A$4:$A$203),
   INDEX('Ações gerais'!$A$4:$A$203, ROW()-ROW($C$19)+1),
   INDEX(#REF!, ROW()-ROW($C$19)+1 - ROWS('Ações gerais'!$A$4:$A$203))
))</f>
        <v>0</v>
      </c>
      <c r="E35" s="96" t="str">
        <f>IF($F$18&lt;&gt;"",
"",
IF(OR($C35="",$C35=0),
   "",
   IF(COUNTIF($C$19:C35,C35)=1,C35,"")
))</f>
        <v/>
      </c>
      <c r="G35" s="100" t="e">
        <f>IF($F$19&lt;&gt;"",
"",
   IF(#REF!="",
   "",#REF!
))</f>
        <v>#REF!</v>
      </c>
      <c r="H35" s="100" t="e">
        <f>IF($F$19&lt;&gt;"",
"",
IF(G35="",
   "",
   IF(COUNTIF($G$19:G35,G35)=1,G35,"")
))</f>
        <v>#REF!</v>
      </c>
    </row>
    <row r="36" spans="1:8" hidden="1">
      <c r="A36" s="99" t="str" cm="1">
        <f t="array" ref="A36">IF($F$18&lt;&gt;"",
$F$18,
IFERROR(
   INDEX($E$19:$E$308,
      _xlfn.AGGREGATE(15,6,
         (ROW($E$19:$E$308)-ROW($E$19)+1)/($E$19:$E$308&lt;&gt;""),
         ROW()-ROW($A$19)+1
      )
   ),
""))</f>
        <v/>
      </c>
      <c r="B36" s="100" t="str" cm="1">
        <f t="array" ref="B36">IF($F$19&lt;&gt;"",
$F$19,
IFERROR(
   INDEX($H$19:$H$80,
      _xlfn.AGGREGATE(15,6,
         (ROW($H$19:$H$80)-ROW($H$19)+1)/($H$19:$H$80&lt;&gt;""),
         ROW()-ROW($B$19)+1
      )
   ),
""))</f>
        <v/>
      </c>
      <c r="C36" s="96" cm="1">
        <f t="array" ref="C36">IF($F$18&lt;&gt;"",
"",
IF(ROW()-ROW($C$19)+1&lt;=ROWS('Ações gerais'!$A$4:$A$203),
   INDEX('Ações gerais'!$A$4:$A$203, ROW()-ROW($C$19)+1),
   INDEX(#REF!, ROW()-ROW($C$19)+1 - ROWS('Ações gerais'!$A$4:$A$203))
))</f>
        <v>0</v>
      </c>
      <c r="E36" s="96" t="str">
        <f>IF($F$18&lt;&gt;"",
"",
IF(OR($C36="",$C36=0),
   "",
   IF(COUNTIF($C$19:C36,C36)=1,C36,"")
))</f>
        <v/>
      </c>
      <c r="G36" s="100" t="e">
        <f>IF($F$19&lt;&gt;"",
"",
   IF(#REF!="",
   "",#REF!
))</f>
        <v>#REF!</v>
      </c>
      <c r="H36" s="100" t="e">
        <f>IF($F$19&lt;&gt;"",
"",
IF(G36="",
   "",
   IF(COUNTIF($G$19:G36,G36)=1,G36,"")
))</f>
        <v>#REF!</v>
      </c>
    </row>
    <row r="37" spans="1:8" hidden="1">
      <c r="A37" s="99" t="str" cm="1">
        <f t="array" ref="A37">IF($F$18&lt;&gt;"",
$F$18,
IFERROR(
   INDEX($E$19:$E$308,
      _xlfn.AGGREGATE(15,6,
         (ROW($E$19:$E$308)-ROW($E$19)+1)/($E$19:$E$308&lt;&gt;""),
         ROW()-ROW($A$19)+1
      )
   ),
""))</f>
        <v/>
      </c>
      <c r="B37" s="100" t="str" cm="1">
        <f t="array" ref="B37">IF($F$19&lt;&gt;"",
$F$19,
IFERROR(
   INDEX($H$19:$H$80,
      _xlfn.AGGREGATE(15,6,
         (ROW($H$19:$H$80)-ROW($H$19)+1)/($H$19:$H$80&lt;&gt;""),
         ROW()-ROW($B$19)+1
      )
   ),
""))</f>
        <v/>
      </c>
      <c r="C37" s="96" cm="1">
        <f t="array" ref="C37">IF($F$18&lt;&gt;"",
"",
IF(ROW()-ROW($C$19)+1&lt;=ROWS('Ações gerais'!$A$4:$A$203),
   INDEX('Ações gerais'!$A$4:$A$203, ROW()-ROW($C$19)+1),
   INDEX(#REF!, ROW()-ROW($C$19)+1 - ROWS('Ações gerais'!$A$4:$A$203))
))</f>
        <v>0</v>
      </c>
      <c r="E37" s="96" t="str">
        <f>IF($F$18&lt;&gt;"",
"",
IF(OR($C37="",$C37=0),
   "",
   IF(COUNTIF($C$19:C37,C37)=1,C37,"")
))</f>
        <v/>
      </c>
      <c r="G37" s="100" t="e">
        <f>IF($F$19&lt;&gt;"",
"",
   IF(#REF!="",
   "",#REF!
))</f>
        <v>#REF!</v>
      </c>
      <c r="H37" s="100" t="e">
        <f>IF($F$19&lt;&gt;"",
"",
IF(G37="",
   "",
   IF(COUNTIF($G$19:G37,G37)=1,G37,"")
))</f>
        <v>#REF!</v>
      </c>
    </row>
    <row r="38" spans="1:8" hidden="1">
      <c r="A38" s="99" t="str" cm="1">
        <f t="array" ref="A38">IF($F$18&lt;&gt;"",
$F$18,
IFERROR(
   INDEX($E$19:$E$308,
      _xlfn.AGGREGATE(15,6,
         (ROW($E$19:$E$308)-ROW($E$19)+1)/($E$19:$E$308&lt;&gt;""),
         ROW()-ROW($A$19)+1
      )
   ),
""))</f>
        <v/>
      </c>
      <c r="B38" s="100" t="str" cm="1">
        <f t="array" ref="B38">IF($F$19&lt;&gt;"",
$F$19,
IFERROR(
   INDEX($H$19:$H$80,
      _xlfn.AGGREGATE(15,6,
         (ROW($H$19:$H$80)-ROW($H$19)+1)/($H$19:$H$80&lt;&gt;""),
         ROW()-ROW($B$19)+1
      )
   ),
""))</f>
        <v/>
      </c>
      <c r="C38" s="96" cm="1">
        <f t="array" ref="C38">IF($F$18&lt;&gt;"",
"",
IF(ROW()-ROW($C$19)+1&lt;=ROWS('Ações gerais'!$A$4:$A$203),
   INDEX('Ações gerais'!$A$4:$A$203, ROW()-ROW($C$19)+1),
   INDEX(#REF!, ROW()-ROW($C$19)+1 - ROWS('Ações gerais'!$A$4:$A$203))
))</f>
        <v>0</v>
      </c>
      <c r="E38" s="96" t="str">
        <f>IF($F$18&lt;&gt;"",
"",
IF(OR($C38="",$C38=0),
   "",
   IF(COUNTIF($C$19:C38,C38)=1,C38,"")
))</f>
        <v/>
      </c>
      <c r="G38" s="100" t="e">
        <f>IF($F$19&lt;&gt;"",
"",
   IF(#REF!="",
   "",#REF!
))</f>
        <v>#REF!</v>
      </c>
      <c r="H38" s="100" t="e">
        <f>IF($F$19&lt;&gt;"",
"",
IF(G38="",
   "",
   IF(COUNTIF($G$19:G38,G38)=1,G38,"")
))</f>
        <v>#REF!</v>
      </c>
    </row>
    <row r="39" spans="1:8" hidden="1">
      <c r="A39" s="99" t="str" cm="1">
        <f t="array" ref="A39">IF($F$18&lt;&gt;"",
$F$18,
IFERROR(
   INDEX($E$19:$E$308,
      _xlfn.AGGREGATE(15,6,
         (ROW($E$19:$E$308)-ROW($E$19)+1)/($E$19:$E$308&lt;&gt;""),
         ROW()-ROW($A$19)+1
      )
   ),
""))</f>
        <v/>
      </c>
      <c r="B39" s="100" t="str" cm="1">
        <f t="array" ref="B39">IF($F$19&lt;&gt;"",
$F$19,
IFERROR(
   INDEX($H$19:$H$80,
      _xlfn.AGGREGATE(15,6,
         (ROW($H$19:$H$80)-ROW($H$19)+1)/($H$19:$H$80&lt;&gt;""),
         ROW()-ROW($B$19)+1
      )
   ),
""))</f>
        <v/>
      </c>
      <c r="C39" s="96" cm="1">
        <f t="array" ref="C39">IF($F$18&lt;&gt;"",
"",
IF(ROW()-ROW($C$19)+1&lt;=ROWS('Ações gerais'!$A$4:$A$203),
   INDEX('Ações gerais'!$A$4:$A$203, ROW()-ROW($C$19)+1),
   INDEX(#REF!, ROW()-ROW($C$19)+1 - ROWS('Ações gerais'!$A$4:$A$203))
))</f>
        <v>0</v>
      </c>
      <c r="E39" s="96" t="str">
        <f>IF($F$18&lt;&gt;"",
"",
IF(OR($C39="",$C39=0),
   "",
   IF(COUNTIF($C$19:C39,C39)=1,C39,"")
))</f>
        <v/>
      </c>
      <c r="G39" s="100" t="e">
        <f>IF($F$19&lt;&gt;"",
"",
   IF(#REF!="",
   "",#REF!
))</f>
        <v>#REF!</v>
      </c>
      <c r="H39" s="100" t="e">
        <f>IF($F$19&lt;&gt;"",
"",
IF(G39="",
   "",
   IF(COUNTIF($G$19:G39,G39)=1,G39,"")
))</f>
        <v>#REF!</v>
      </c>
    </row>
    <row r="40" spans="1:8" hidden="1">
      <c r="A40" s="99" t="str" cm="1">
        <f t="array" ref="A40">IF($F$18&lt;&gt;"",
$F$18,
IFERROR(
   INDEX($E$19:$E$308,
      _xlfn.AGGREGATE(15,6,
         (ROW($E$19:$E$308)-ROW($E$19)+1)/($E$19:$E$308&lt;&gt;""),
         ROW()-ROW($A$19)+1
      )
   ),
""))</f>
        <v/>
      </c>
      <c r="B40" s="100" t="str" cm="1">
        <f t="array" ref="B40">IF($F$19&lt;&gt;"",
$F$19,
IFERROR(
   INDEX($H$19:$H$80,
      _xlfn.AGGREGATE(15,6,
         (ROW($H$19:$H$80)-ROW($H$19)+1)/($H$19:$H$80&lt;&gt;""),
         ROW()-ROW($B$19)+1
      )
   ),
""))</f>
        <v/>
      </c>
      <c r="C40" s="96" cm="1">
        <f t="array" ref="C40">IF($F$18&lt;&gt;"",
"",
IF(ROW()-ROW($C$19)+1&lt;=ROWS('Ações gerais'!$A$4:$A$203),
   INDEX('Ações gerais'!$A$4:$A$203, ROW()-ROW($C$19)+1),
   INDEX(#REF!, ROW()-ROW($C$19)+1 - ROWS('Ações gerais'!$A$4:$A$203))
))</f>
        <v>0</v>
      </c>
      <c r="E40" s="96" t="str">
        <f>IF($F$18&lt;&gt;"",
"",
IF(OR($C40="",$C40=0),
   "",
   IF(COUNTIF($C$19:C40,C40)=1,C40,"")
))</f>
        <v/>
      </c>
      <c r="G40" s="100" t="e">
        <f>IF($F$19&lt;&gt;"",
"",
   IF(#REF!="",
   "",#REF!
))</f>
        <v>#REF!</v>
      </c>
      <c r="H40" s="100" t="e">
        <f>IF($F$19&lt;&gt;"",
"",
IF(G40="",
   "",
   IF(COUNTIF($G$19:G40,G40)=1,G40,"")
))</f>
        <v>#REF!</v>
      </c>
    </row>
    <row r="41" spans="1:8" hidden="1">
      <c r="A41" s="99" t="str" cm="1">
        <f t="array" ref="A41">IF($F$18&lt;&gt;"",
$F$18,
IFERROR(
   INDEX($E$19:$E$308,
      _xlfn.AGGREGATE(15,6,
         (ROW($E$19:$E$308)-ROW($E$19)+1)/($E$19:$E$308&lt;&gt;""),
         ROW()-ROW($A$19)+1
      )
   ),
""))</f>
        <v/>
      </c>
      <c r="B41" s="100" t="str" cm="1">
        <f t="array" ref="B41">IF($F$19&lt;&gt;"",
$F$19,
IFERROR(
   INDEX($H$19:$H$80,
      _xlfn.AGGREGATE(15,6,
         (ROW($H$19:$H$80)-ROW($H$19)+1)/($H$19:$H$80&lt;&gt;""),
         ROW()-ROW($B$19)+1
      )
   ),
""))</f>
        <v/>
      </c>
      <c r="C41" s="96" cm="1">
        <f t="array" ref="C41">IF($F$18&lt;&gt;"",
"",
IF(ROW()-ROW($C$19)+1&lt;=ROWS('Ações gerais'!$A$4:$A$203),
   INDEX('Ações gerais'!$A$4:$A$203, ROW()-ROW($C$19)+1),
   INDEX(#REF!, ROW()-ROW($C$19)+1 - ROWS('Ações gerais'!$A$4:$A$203))
))</f>
        <v>0</v>
      </c>
      <c r="E41" s="96" t="str">
        <f>IF($F$18&lt;&gt;"",
"",
IF(OR($C41="",$C41=0),
   "",
   IF(COUNTIF($C$19:C41,C41)=1,C41,"")
))</f>
        <v/>
      </c>
      <c r="G41" s="100" t="e">
        <f>IF($F$19&lt;&gt;"",
"",
   IF(#REF!="",
   "",#REF!
))</f>
        <v>#REF!</v>
      </c>
      <c r="H41" s="100" t="e">
        <f>IF($F$19&lt;&gt;"",
"",
IF(G41="",
   "",
   IF(COUNTIF($G$19:G41,G41)=1,G41,"")
))</f>
        <v>#REF!</v>
      </c>
    </row>
    <row r="42" spans="1:8" hidden="1">
      <c r="A42" s="99" t="str" cm="1">
        <f t="array" ref="A42">IF($F$18&lt;&gt;"",
$F$18,
IFERROR(
   INDEX($E$19:$E$308,
      _xlfn.AGGREGATE(15,6,
         (ROW($E$19:$E$308)-ROW($E$19)+1)/($E$19:$E$308&lt;&gt;""),
         ROW()-ROW($A$19)+1
      )
   ),
""))</f>
        <v/>
      </c>
      <c r="B42" s="100" t="str" cm="1">
        <f t="array" ref="B42">IF($F$19&lt;&gt;"",
$F$19,
IFERROR(
   INDEX($H$19:$H$80,
      _xlfn.AGGREGATE(15,6,
         (ROW($H$19:$H$80)-ROW($H$19)+1)/($H$19:$H$80&lt;&gt;""),
         ROW()-ROW($B$19)+1
      )
   ),
""))</f>
        <v/>
      </c>
      <c r="C42" s="96" cm="1">
        <f t="array" ref="C42">IF($F$18&lt;&gt;"",
"",
IF(ROW()-ROW($C$19)+1&lt;=ROWS('Ações gerais'!$A$4:$A$203),
   INDEX('Ações gerais'!$A$4:$A$203, ROW()-ROW($C$19)+1),
   INDEX(#REF!, ROW()-ROW($C$19)+1 - ROWS('Ações gerais'!$A$4:$A$203))
))</f>
        <v>0</v>
      </c>
      <c r="E42" s="96" t="str">
        <f>IF($F$18&lt;&gt;"",
"",
IF(OR($C42="",$C42=0),
   "",
   IF(COUNTIF($C$19:C42,C42)=1,C42,"")
))</f>
        <v/>
      </c>
      <c r="G42" s="100" t="e">
        <f>IF($F$19&lt;&gt;"",
"",
   IF(#REF!="",
   "",#REF!
))</f>
        <v>#REF!</v>
      </c>
      <c r="H42" s="100" t="e">
        <f>IF($F$19&lt;&gt;"",
"",
IF(G42="",
   "",
   IF(COUNTIF($G$19:G42,G42)=1,G42,"")
))</f>
        <v>#REF!</v>
      </c>
    </row>
    <row r="43" spans="1:8" hidden="1">
      <c r="A43" s="99" t="str" cm="1">
        <f t="array" ref="A43">IF($F$18&lt;&gt;"",
$F$18,
IFERROR(
   INDEX($E$19:$E$308,
      _xlfn.AGGREGATE(15,6,
         (ROW($E$19:$E$308)-ROW($E$19)+1)/($E$19:$E$308&lt;&gt;""),
         ROW()-ROW($A$19)+1
      )
   ),
""))</f>
        <v/>
      </c>
      <c r="B43" s="100" t="str" cm="1">
        <f t="array" ref="B43">IF($F$19&lt;&gt;"",
$F$19,
IFERROR(
   INDEX($H$19:$H$80,
      _xlfn.AGGREGATE(15,6,
         (ROW($H$19:$H$80)-ROW($H$19)+1)/($H$19:$H$80&lt;&gt;""),
         ROW()-ROW($B$19)+1
      )
   ),
""))</f>
        <v/>
      </c>
      <c r="C43" s="96" cm="1">
        <f t="array" ref="C43">IF($F$18&lt;&gt;"",
"",
IF(ROW()-ROW($C$19)+1&lt;=ROWS('Ações gerais'!$A$4:$A$203),
   INDEX('Ações gerais'!$A$4:$A$203, ROW()-ROW($C$19)+1),
   INDEX(#REF!, ROW()-ROW($C$19)+1 - ROWS('Ações gerais'!$A$4:$A$203))
))</f>
        <v>0</v>
      </c>
      <c r="E43" s="96" t="str">
        <f>IF($F$18&lt;&gt;"",
"",
IF(OR($C43="",$C43=0),
   "",
   IF(COUNTIF($C$19:C43,C43)=1,C43,"")
))</f>
        <v/>
      </c>
      <c r="G43" s="100" t="e">
        <f>IF($F$19&lt;&gt;"",
"",
   IF(#REF!="",
   "",#REF!
))</f>
        <v>#REF!</v>
      </c>
      <c r="H43" s="100" t="e">
        <f>IF($F$19&lt;&gt;"",
"",
IF(G43="",
   "",
   IF(COUNTIF($G$19:G43,G43)=1,G43,"")
))</f>
        <v>#REF!</v>
      </c>
    </row>
    <row r="44" spans="1:8" hidden="1">
      <c r="A44" s="99" t="str" cm="1">
        <f t="array" ref="A44">IF($F$18&lt;&gt;"",
$F$18,
IFERROR(
   INDEX($E$19:$E$308,
      _xlfn.AGGREGATE(15,6,
         (ROW($E$19:$E$308)-ROW($E$19)+1)/($E$19:$E$308&lt;&gt;""),
         ROW()-ROW($A$19)+1
      )
   ),
""))</f>
        <v/>
      </c>
      <c r="B44" s="100" t="str" cm="1">
        <f t="array" ref="B44">IF($F$19&lt;&gt;"",
$F$19,
IFERROR(
   INDEX($H$19:$H$80,
      _xlfn.AGGREGATE(15,6,
         (ROW($H$19:$H$80)-ROW($H$19)+1)/($H$19:$H$80&lt;&gt;""),
         ROW()-ROW($B$19)+1
      )
   ),
""))</f>
        <v/>
      </c>
      <c r="C44" s="96" cm="1">
        <f t="array" ref="C44">IF($F$18&lt;&gt;"",
"",
IF(ROW()-ROW($C$19)+1&lt;=ROWS('Ações gerais'!$A$4:$A$203),
   INDEX('Ações gerais'!$A$4:$A$203, ROW()-ROW($C$19)+1),
   INDEX(#REF!, ROW()-ROW($C$19)+1 - ROWS('Ações gerais'!$A$4:$A$203))
))</f>
        <v>0</v>
      </c>
      <c r="E44" s="96" t="str">
        <f>IF($F$18&lt;&gt;"",
"",
IF(OR($C44="",$C44=0),
   "",
   IF(COUNTIF($C$19:C44,C44)=1,C44,"")
))</f>
        <v/>
      </c>
      <c r="G44" s="100" t="e">
        <f>IF($F$19&lt;&gt;"",
"",
   IF(#REF!="",
   "",#REF!
))</f>
        <v>#REF!</v>
      </c>
      <c r="H44" s="100" t="e">
        <f>IF($F$19&lt;&gt;"",
"",
IF(G44="",
   "",
   IF(COUNTIF($G$19:G44,G44)=1,G44,"")
))</f>
        <v>#REF!</v>
      </c>
    </row>
    <row r="45" spans="1:8" hidden="1">
      <c r="A45" s="99" t="str" cm="1">
        <f t="array" ref="A45">IF($F$18&lt;&gt;"",
$F$18,
IFERROR(
   INDEX($E$19:$E$308,
      _xlfn.AGGREGATE(15,6,
         (ROW($E$19:$E$308)-ROW($E$19)+1)/($E$19:$E$308&lt;&gt;""),
         ROW()-ROW($A$19)+1
      )
   ),
""))</f>
        <v/>
      </c>
      <c r="B45" s="100" t="str" cm="1">
        <f t="array" ref="B45">IF($F$19&lt;&gt;"",
$F$19,
IFERROR(
   INDEX($H$19:$H$80,
      _xlfn.AGGREGATE(15,6,
         (ROW($H$19:$H$80)-ROW($H$19)+1)/($H$19:$H$80&lt;&gt;""),
         ROW()-ROW($B$19)+1
      )
   ),
""))</f>
        <v/>
      </c>
      <c r="C45" s="96" cm="1">
        <f t="array" ref="C45">IF($F$18&lt;&gt;"",
"",
IF(ROW()-ROW($C$19)+1&lt;=ROWS('Ações gerais'!$A$4:$A$203),
   INDEX('Ações gerais'!$A$4:$A$203, ROW()-ROW($C$19)+1),
   INDEX(#REF!, ROW()-ROW($C$19)+1 - ROWS('Ações gerais'!$A$4:$A$203))
))</f>
        <v>0</v>
      </c>
      <c r="E45" s="96" t="str">
        <f>IF($F$18&lt;&gt;"",
"",
IF(OR($C45="",$C45=0),
   "",
   IF(COUNTIF($C$19:C45,C45)=1,C45,"")
))</f>
        <v/>
      </c>
      <c r="G45" s="100" t="e">
        <f>IF($F$19&lt;&gt;"",
"",
   IF(#REF!="",
   "",#REF!
))</f>
        <v>#REF!</v>
      </c>
      <c r="H45" s="100" t="e">
        <f>IF($F$19&lt;&gt;"",
"",
IF(G45="",
   "",
   IF(COUNTIF($G$19:G45,G45)=1,G45,"")
))</f>
        <v>#REF!</v>
      </c>
    </row>
    <row r="46" spans="1:8" hidden="1">
      <c r="A46" s="99" t="str" cm="1">
        <f t="array" ref="A46">IF($F$18&lt;&gt;"",
$F$18,
IFERROR(
   INDEX($E$19:$E$308,
      _xlfn.AGGREGATE(15,6,
         (ROW($E$19:$E$308)-ROW($E$19)+1)/($E$19:$E$308&lt;&gt;""),
         ROW()-ROW($A$19)+1
      )
   ),
""))</f>
        <v/>
      </c>
      <c r="B46" s="100" t="str" cm="1">
        <f t="array" ref="B46">IF($F$19&lt;&gt;"",
$F$19,
IFERROR(
   INDEX($H$19:$H$80,
      _xlfn.AGGREGATE(15,6,
         (ROW($H$19:$H$80)-ROW($H$19)+1)/($H$19:$H$80&lt;&gt;""),
         ROW()-ROW($B$19)+1
      )
   ),
""))</f>
        <v/>
      </c>
      <c r="C46" s="96" cm="1">
        <f t="array" ref="C46">IF($F$18&lt;&gt;"",
"",
IF(ROW()-ROW($C$19)+1&lt;=ROWS('Ações gerais'!$A$4:$A$203),
   INDEX('Ações gerais'!$A$4:$A$203, ROW()-ROW($C$19)+1),
   INDEX(#REF!, ROW()-ROW($C$19)+1 - ROWS('Ações gerais'!$A$4:$A$203))
))</f>
        <v>0</v>
      </c>
      <c r="E46" s="96" t="str">
        <f>IF($F$18&lt;&gt;"",
"",
IF(OR($C46="",$C46=0),
   "",
   IF(COUNTIF($C$19:C46,C46)=1,C46,"")
))</f>
        <v/>
      </c>
      <c r="G46" s="100" t="e">
        <f>IF($F$19&lt;&gt;"",
"",
   IF(#REF!="",
   "",#REF!
))</f>
        <v>#REF!</v>
      </c>
      <c r="H46" s="100" t="e">
        <f>IF($F$19&lt;&gt;"",
"",
IF(G46="",
   "",
   IF(COUNTIF($G$19:G46,G46)=1,G46,"")
))</f>
        <v>#REF!</v>
      </c>
    </row>
    <row r="47" spans="1:8" hidden="1">
      <c r="A47" s="99" t="str" cm="1">
        <f t="array" ref="A47">IF($F$18&lt;&gt;"",
$F$18,
IFERROR(
   INDEX($E$19:$E$308,
      _xlfn.AGGREGATE(15,6,
         (ROW($E$19:$E$308)-ROW($E$19)+1)/($E$19:$E$308&lt;&gt;""),
         ROW()-ROW($A$19)+1
      )
   ),
""))</f>
        <v/>
      </c>
      <c r="B47" s="100" t="str" cm="1">
        <f t="array" ref="B47">IF($F$19&lt;&gt;"",
$F$19,
IFERROR(
   INDEX($H$19:$H$80,
      _xlfn.AGGREGATE(15,6,
         (ROW($H$19:$H$80)-ROW($H$19)+1)/($H$19:$H$80&lt;&gt;""),
         ROW()-ROW($B$19)+1
      )
   ),
""))</f>
        <v/>
      </c>
      <c r="C47" s="96" cm="1">
        <f t="array" ref="C47">IF($F$18&lt;&gt;"",
"",
IF(ROW()-ROW($C$19)+1&lt;=ROWS('Ações gerais'!$A$4:$A$203),
   INDEX('Ações gerais'!$A$4:$A$203, ROW()-ROW($C$19)+1),
   INDEX(#REF!, ROW()-ROW($C$19)+1 - ROWS('Ações gerais'!$A$4:$A$203))
))</f>
        <v>0</v>
      </c>
      <c r="E47" s="96" t="str">
        <f>IF($F$18&lt;&gt;"",
"",
IF(OR($C47="",$C47=0),
   "",
   IF(COUNTIF($C$19:C47,C47)=1,C47,"")
))</f>
        <v/>
      </c>
      <c r="G47" s="100" t="e">
        <f>IF($F$19&lt;&gt;"",
"",
   IF(#REF!="",
   "",#REF!
))</f>
        <v>#REF!</v>
      </c>
      <c r="H47" s="100" t="e">
        <f>IF($F$19&lt;&gt;"",
"",
IF(G47="",
   "",
   IF(COUNTIF($G$19:G47,G47)=1,G47,"")
))</f>
        <v>#REF!</v>
      </c>
    </row>
    <row r="48" spans="1:8" hidden="1">
      <c r="A48" s="99" t="str" cm="1">
        <f t="array" ref="A48">IF($F$18&lt;&gt;"",
$F$18,
IFERROR(
   INDEX($E$19:$E$308,
      _xlfn.AGGREGATE(15,6,
         (ROW($E$19:$E$308)-ROW($E$19)+1)/($E$19:$E$308&lt;&gt;""),
         ROW()-ROW($A$19)+1
      )
   ),
""))</f>
        <v/>
      </c>
      <c r="B48" s="100" t="str" cm="1">
        <f t="array" ref="B48">IF($F$19&lt;&gt;"",
$F$19,
IFERROR(
   INDEX($H$19:$H$80,
      _xlfn.AGGREGATE(15,6,
         (ROW($H$19:$H$80)-ROW($H$19)+1)/($H$19:$H$80&lt;&gt;""),
         ROW()-ROW($B$19)+1
      )
   ),
""))</f>
        <v/>
      </c>
      <c r="C48" s="96" cm="1">
        <f t="array" ref="C48">IF($F$18&lt;&gt;"",
"",
IF(ROW()-ROW($C$19)+1&lt;=ROWS('Ações gerais'!$A$4:$A$203),
   INDEX('Ações gerais'!$A$4:$A$203, ROW()-ROW($C$19)+1),
   INDEX(#REF!, ROW()-ROW($C$19)+1 - ROWS('Ações gerais'!$A$4:$A$203))
))</f>
        <v>0</v>
      </c>
      <c r="E48" s="96" t="str">
        <f>IF($F$18&lt;&gt;"",
"",
IF(OR($C48="",$C48=0),
   "",
   IF(COUNTIF($C$19:C48,C48)=1,C48,"")
))</f>
        <v/>
      </c>
      <c r="G48" s="100" t="e">
        <f>IF($F$19&lt;&gt;"",
"",
   IF(#REF!="",
   "",#REF!
))</f>
        <v>#REF!</v>
      </c>
      <c r="H48" s="100" t="e">
        <f>IF($F$19&lt;&gt;"",
"",
IF(G48="",
   "",
   IF(COUNTIF($G$19:G48,G48)=1,G48,"")
))</f>
        <v>#REF!</v>
      </c>
    </row>
    <row r="49" spans="1:8" hidden="1">
      <c r="A49" s="99" t="str" cm="1">
        <f t="array" ref="A49">IF($F$18&lt;&gt;"",
$F$18,
IFERROR(
   INDEX($E$19:$E$308,
      _xlfn.AGGREGATE(15,6,
         (ROW($E$19:$E$308)-ROW($E$19)+1)/($E$19:$E$308&lt;&gt;""),
         ROW()-ROW($A$19)+1
      )
   ),
""))</f>
        <v/>
      </c>
      <c r="B49" s="100" t="str" cm="1">
        <f t="array" ref="B49">IF($F$19&lt;&gt;"",
$F$19,
IFERROR(
   INDEX($H$19:$H$80,
      _xlfn.AGGREGATE(15,6,
         (ROW($H$19:$H$80)-ROW($H$19)+1)/($H$19:$H$80&lt;&gt;""),
         ROW()-ROW($B$19)+1
      )
   ),
""))</f>
        <v/>
      </c>
      <c r="C49" s="96" cm="1">
        <f t="array" ref="C49">IF($F$18&lt;&gt;"",
"",
IF(ROW()-ROW($C$19)+1&lt;=ROWS('Ações gerais'!$A$4:$A$203),
   INDEX('Ações gerais'!$A$4:$A$203, ROW()-ROW($C$19)+1),
   INDEX(#REF!, ROW()-ROW($C$19)+1 - ROWS('Ações gerais'!$A$4:$A$203))
))</f>
        <v>0</v>
      </c>
      <c r="E49" s="96" t="str">
        <f>IF($F$18&lt;&gt;"",
"",
IF(OR($C49="",$C49=0),
   "",
   IF(COUNTIF($C$19:C49,C49)=1,C49,"")
))</f>
        <v/>
      </c>
      <c r="G49" s="100" t="e">
        <f>IF($F$19&lt;&gt;"",
"",
   IF(#REF!="",
   "",#REF!
))</f>
        <v>#REF!</v>
      </c>
      <c r="H49" s="100" t="e">
        <f>IF($F$19&lt;&gt;"",
"",
IF(G49="",
   "",
   IF(COUNTIF($G$19:G49,G49)=1,G49,"")
))</f>
        <v>#REF!</v>
      </c>
    </row>
    <row r="50" spans="1:8" hidden="1">
      <c r="A50" s="99" t="str" cm="1">
        <f t="array" ref="A50">IF($F$18&lt;&gt;"",
$F$18,
IFERROR(
   INDEX($E$19:$E$308,
      _xlfn.AGGREGATE(15,6,
         (ROW($E$19:$E$308)-ROW($E$19)+1)/($E$19:$E$308&lt;&gt;""),
         ROW()-ROW($A$19)+1
      )
   ),
""))</f>
        <v/>
      </c>
      <c r="B50" s="100" t="str" cm="1">
        <f t="array" ref="B50">IF($F$19&lt;&gt;"",
$F$19,
IFERROR(
   INDEX($H$19:$H$80,
      _xlfn.AGGREGATE(15,6,
         (ROW($H$19:$H$80)-ROW($H$19)+1)/($H$19:$H$80&lt;&gt;""),
         ROW()-ROW($B$19)+1
      )
   ),
""))</f>
        <v/>
      </c>
      <c r="C50" s="96" cm="1">
        <f t="array" ref="C50">IF($F$18&lt;&gt;"",
"",
IF(ROW()-ROW($C$19)+1&lt;=ROWS('Ações gerais'!$A$4:$A$203),
   INDEX('Ações gerais'!$A$4:$A$203, ROW()-ROW($C$19)+1),
   INDEX(#REF!, ROW()-ROW($C$19)+1 - ROWS('Ações gerais'!$A$4:$A$203))
))</f>
        <v>0</v>
      </c>
      <c r="E50" s="96" t="str">
        <f>IF($F$18&lt;&gt;"",
"",
IF(OR($C50="",$C50=0),
   "",
   IF(COUNTIF($C$19:C50,C50)=1,C50,"")
))</f>
        <v/>
      </c>
      <c r="G50" s="100" t="e">
        <f>IF($F$19&lt;&gt;"",
"",
   IF(#REF!="",
   "",#REF!
))</f>
        <v>#REF!</v>
      </c>
      <c r="H50" s="100" t="e">
        <f>IF($F$19&lt;&gt;"",
"",
IF(G50="",
   "",
   IF(COUNTIF($G$19:G50,G50)=1,G50,"")
))</f>
        <v>#REF!</v>
      </c>
    </row>
    <row r="51" spans="1:8" hidden="1">
      <c r="A51" s="99" t="str" cm="1">
        <f t="array" ref="A51">IF($F$18&lt;&gt;"",
$F$18,
IFERROR(
   INDEX($E$19:$E$308,
      _xlfn.AGGREGATE(15,6,
         (ROW($E$19:$E$308)-ROW($E$19)+1)/($E$19:$E$308&lt;&gt;""),
         ROW()-ROW($A$19)+1
      )
   ),
""))</f>
        <v/>
      </c>
      <c r="B51" s="100" t="str" cm="1">
        <f t="array" ref="B51">IF($F$19&lt;&gt;"",
$F$19,
IFERROR(
   INDEX($H$19:$H$80,
      _xlfn.AGGREGATE(15,6,
         (ROW($H$19:$H$80)-ROW($H$19)+1)/($H$19:$H$80&lt;&gt;""),
         ROW()-ROW($B$19)+1
      )
   ),
""))</f>
        <v/>
      </c>
      <c r="C51" s="96" cm="1">
        <f t="array" ref="C51">IF($F$18&lt;&gt;"",
"",
IF(ROW()-ROW($C$19)+1&lt;=ROWS('Ações gerais'!$A$4:$A$203),
   INDEX('Ações gerais'!$A$4:$A$203, ROW()-ROW($C$19)+1),
   INDEX(#REF!, ROW()-ROW($C$19)+1 - ROWS('Ações gerais'!$A$4:$A$203))
))</f>
        <v>0</v>
      </c>
      <c r="E51" s="96" t="str">
        <f>IF($F$18&lt;&gt;"",
"",
IF(OR($C51="",$C51=0),
   "",
   IF(COUNTIF($C$19:C51,C51)=1,C51,"")
))</f>
        <v/>
      </c>
      <c r="G51" s="100" t="e">
        <f>IF($F$19&lt;&gt;"",
"",
   IF(#REF!="",
   "",#REF!
))</f>
        <v>#REF!</v>
      </c>
      <c r="H51" s="100" t="e">
        <f>IF($F$19&lt;&gt;"",
"",
IF(G51="",
   "",
   IF(COUNTIF($G$19:G51,G51)=1,G51,"")
))</f>
        <v>#REF!</v>
      </c>
    </row>
    <row r="52" spans="1:8" hidden="1">
      <c r="A52" s="99" t="str" cm="1">
        <f t="array" ref="A52">IF($F$18&lt;&gt;"",
$F$18,
IFERROR(
   INDEX($E$19:$E$308,
      _xlfn.AGGREGATE(15,6,
         (ROW($E$19:$E$308)-ROW($E$19)+1)/($E$19:$E$308&lt;&gt;""),
         ROW()-ROW($A$19)+1
      )
   ),
""))</f>
        <v/>
      </c>
      <c r="B52" s="100" t="str" cm="1">
        <f t="array" ref="B52">IF($F$19&lt;&gt;"",
$F$19,
IFERROR(
   INDEX($H$19:$H$80,
      _xlfn.AGGREGATE(15,6,
         (ROW($H$19:$H$80)-ROW($H$19)+1)/($H$19:$H$80&lt;&gt;""),
         ROW()-ROW($B$19)+1
      )
   ),
""))</f>
        <v/>
      </c>
      <c r="C52" s="96" cm="1">
        <f t="array" ref="C52">IF($F$18&lt;&gt;"",
"",
IF(ROW()-ROW($C$19)+1&lt;=ROWS('Ações gerais'!$A$4:$A$203),
   INDEX('Ações gerais'!$A$4:$A$203, ROW()-ROW($C$19)+1),
   INDEX(#REF!, ROW()-ROW($C$19)+1 - ROWS('Ações gerais'!$A$4:$A$203))
))</f>
        <v>0</v>
      </c>
      <c r="E52" s="96" t="str">
        <f>IF($F$18&lt;&gt;"",
"",
IF(OR($C52="",$C52=0),
   "",
   IF(COUNTIF($C$19:C52,C52)=1,C52,"")
))</f>
        <v/>
      </c>
      <c r="G52" s="100" t="e">
        <f>IF($F$19&lt;&gt;"",
"",
   IF(#REF!="",
   "",#REF!
))</f>
        <v>#REF!</v>
      </c>
      <c r="H52" s="100" t="e">
        <f>IF($F$19&lt;&gt;"",
"",
IF(G52="",
   "",
   IF(COUNTIF($G$19:G52,G52)=1,G52,"")
))</f>
        <v>#REF!</v>
      </c>
    </row>
    <row r="53" spans="1:8" hidden="1">
      <c r="A53" s="99" t="str" cm="1">
        <f t="array" ref="A53">IF($F$18&lt;&gt;"",
$F$18,
IFERROR(
   INDEX($E$19:$E$308,
      _xlfn.AGGREGATE(15,6,
         (ROW($E$19:$E$308)-ROW($E$19)+1)/($E$19:$E$308&lt;&gt;""),
         ROW()-ROW($A$19)+1
      )
   ),
""))</f>
        <v/>
      </c>
      <c r="B53" s="100" t="str" cm="1">
        <f t="array" ref="B53">IF($F$19&lt;&gt;"",
$F$19,
IFERROR(
   INDEX($H$19:$H$80,
      _xlfn.AGGREGATE(15,6,
         (ROW($H$19:$H$80)-ROW($H$19)+1)/($H$19:$H$80&lt;&gt;""),
         ROW()-ROW($B$19)+1
      )
   ),
""))</f>
        <v/>
      </c>
      <c r="C53" s="96" cm="1">
        <f t="array" ref="C53">IF($F$18&lt;&gt;"",
"",
IF(ROW()-ROW($C$19)+1&lt;=ROWS('Ações gerais'!$A$4:$A$203),
   INDEX('Ações gerais'!$A$4:$A$203, ROW()-ROW($C$19)+1),
   INDEX(#REF!, ROW()-ROW($C$19)+1 - ROWS('Ações gerais'!$A$4:$A$203))
))</f>
        <v>0</v>
      </c>
      <c r="E53" s="96" t="str">
        <f>IF($F$18&lt;&gt;"",
"",
IF(OR($C53="",$C53=0),
   "",
   IF(COUNTIF($C$19:C53,C53)=1,C53,"")
))</f>
        <v/>
      </c>
      <c r="G53" s="100" t="e">
        <f>IF($F$19&lt;&gt;"",
"",
   IF(#REF!="",
   "",#REF!
))</f>
        <v>#REF!</v>
      </c>
      <c r="H53" s="100" t="e">
        <f>IF($F$19&lt;&gt;"",
"",
IF(G53="",
   "",
   IF(COUNTIF($G$19:G53,G53)=1,G53,"")
))</f>
        <v>#REF!</v>
      </c>
    </row>
    <row r="54" spans="1:8" hidden="1">
      <c r="A54" s="99" t="str" cm="1">
        <f t="array" ref="A54">IF($F$18&lt;&gt;"",
$F$18,
IFERROR(
   INDEX($E$19:$E$308,
      _xlfn.AGGREGATE(15,6,
         (ROW($E$19:$E$308)-ROW($E$19)+1)/($E$19:$E$308&lt;&gt;""),
         ROW()-ROW($A$19)+1
      )
   ),
""))</f>
        <v/>
      </c>
      <c r="B54" s="100" t="str" cm="1">
        <f t="array" ref="B54">IF($F$19&lt;&gt;"",
$F$19,
IFERROR(
   INDEX($H$19:$H$80,
      _xlfn.AGGREGATE(15,6,
         (ROW($H$19:$H$80)-ROW($H$19)+1)/($H$19:$H$80&lt;&gt;""),
         ROW()-ROW($B$19)+1
      )
   ),
""))</f>
        <v/>
      </c>
      <c r="C54" s="96" cm="1">
        <f t="array" ref="C54">IF($F$18&lt;&gt;"",
"",
IF(ROW()-ROW($C$19)+1&lt;=ROWS('Ações gerais'!$A$4:$A$203),
   INDEX('Ações gerais'!$A$4:$A$203, ROW()-ROW($C$19)+1),
   INDEX(#REF!, ROW()-ROW($C$19)+1 - ROWS('Ações gerais'!$A$4:$A$203))
))</f>
        <v>0</v>
      </c>
      <c r="E54" s="96" t="str">
        <f>IF($F$18&lt;&gt;"",
"",
IF(OR($C54="",$C54=0),
   "",
   IF(COUNTIF($C$19:C54,C54)=1,C54,"")
))</f>
        <v/>
      </c>
      <c r="G54" s="100" t="e">
        <f>IF($F$19&lt;&gt;"",
"",
   IF(#REF!="",
   "",#REF!
))</f>
        <v>#REF!</v>
      </c>
      <c r="H54" s="100" t="e">
        <f>IF($F$19&lt;&gt;"",
"",
IF(G54="",
   "",
   IF(COUNTIF($G$19:G54,G54)=1,G54,"")
))</f>
        <v>#REF!</v>
      </c>
    </row>
    <row r="55" spans="1:8" hidden="1">
      <c r="A55" s="99" t="str" cm="1">
        <f t="array" ref="A55">IF($F$18&lt;&gt;"",
$F$18,
IFERROR(
   INDEX($E$19:$E$308,
      _xlfn.AGGREGATE(15,6,
         (ROW($E$19:$E$308)-ROW($E$19)+1)/($E$19:$E$308&lt;&gt;""),
         ROW()-ROW($A$19)+1
      )
   ),
""))</f>
        <v/>
      </c>
      <c r="B55" s="100" t="str" cm="1">
        <f t="array" ref="B55">IF($F$19&lt;&gt;"",
$F$19,
IFERROR(
   INDEX($H$19:$H$80,
      _xlfn.AGGREGATE(15,6,
         (ROW($H$19:$H$80)-ROW($H$19)+1)/($H$19:$H$80&lt;&gt;""),
         ROW()-ROW($B$19)+1
      )
   ),
""))</f>
        <v/>
      </c>
      <c r="C55" s="96" cm="1">
        <f t="array" ref="C55">IF($F$18&lt;&gt;"",
"",
IF(ROW()-ROW($C$19)+1&lt;=ROWS('Ações gerais'!$A$4:$A$203),
   INDEX('Ações gerais'!$A$4:$A$203, ROW()-ROW($C$19)+1),
   INDEX(#REF!, ROW()-ROW($C$19)+1 - ROWS('Ações gerais'!$A$4:$A$203))
))</f>
        <v>0</v>
      </c>
      <c r="E55" s="96" t="str">
        <f>IF($F$18&lt;&gt;"",
"",
IF(OR($C55="",$C55=0),
   "",
   IF(COUNTIF($C$19:C55,C55)=1,C55,"")
))</f>
        <v/>
      </c>
      <c r="G55" s="100" t="e">
        <f>IF($F$19&lt;&gt;"",
"",
   IF(#REF!="",
   "",#REF!
))</f>
        <v>#REF!</v>
      </c>
      <c r="H55" s="100" t="e">
        <f>IF($F$19&lt;&gt;"",
"",
IF(G55="",
   "",
   IF(COUNTIF($G$19:G55,G55)=1,G55,"")
))</f>
        <v>#REF!</v>
      </c>
    </row>
    <row r="56" spans="1:8" hidden="1">
      <c r="A56" s="99" t="str" cm="1">
        <f t="array" ref="A56">IF($F$18&lt;&gt;"",
$F$18,
IFERROR(
   INDEX($E$19:$E$308,
      _xlfn.AGGREGATE(15,6,
         (ROW($E$19:$E$308)-ROW($E$19)+1)/($E$19:$E$308&lt;&gt;""),
         ROW()-ROW($A$19)+1
      )
   ),
""))</f>
        <v/>
      </c>
      <c r="B56" s="100" t="str" cm="1">
        <f t="array" ref="B56">IF($F$19&lt;&gt;"",
$F$19,
IFERROR(
   INDEX($H$19:$H$80,
      _xlfn.AGGREGATE(15,6,
         (ROW($H$19:$H$80)-ROW($H$19)+1)/($H$19:$H$80&lt;&gt;""),
         ROW()-ROW($B$19)+1
      )
   ),
""))</f>
        <v/>
      </c>
      <c r="C56" s="96" cm="1">
        <f t="array" ref="C56">IF($F$18&lt;&gt;"",
"",
IF(ROW()-ROW($C$19)+1&lt;=ROWS('Ações gerais'!$A$4:$A$203),
   INDEX('Ações gerais'!$A$4:$A$203, ROW()-ROW($C$19)+1),
   INDEX(#REF!, ROW()-ROW($C$19)+1 - ROWS('Ações gerais'!$A$4:$A$203))
))</f>
        <v>0</v>
      </c>
      <c r="E56" s="96" t="str">
        <f>IF($F$18&lt;&gt;"",
"",
IF(OR($C56="",$C56=0),
   "",
   IF(COUNTIF($C$19:C56,C56)=1,C56,"")
))</f>
        <v/>
      </c>
      <c r="G56" s="100" t="e">
        <f>IF($F$19&lt;&gt;"",
"",
   IF(#REF!="",
   "",#REF!
))</f>
        <v>#REF!</v>
      </c>
      <c r="H56" s="100" t="e">
        <f>IF($F$19&lt;&gt;"",
"",
IF(G56="",
   "",
   IF(COUNTIF($G$19:G56,G56)=1,G56,"")
))</f>
        <v>#REF!</v>
      </c>
    </row>
    <row r="57" spans="1:8" hidden="1">
      <c r="A57" s="99" t="str" cm="1">
        <f t="array" ref="A57">IF($F$18&lt;&gt;"",
$F$18,
IFERROR(
   INDEX($E$19:$E$308,
      _xlfn.AGGREGATE(15,6,
         (ROW($E$19:$E$308)-ROW($E$19)+1)/($E$19:$E$308&lt;&gt;""),
         ROW()-ROW($A$19)+1
      )
   ),
""))</f>
        <v/>
      </c>
      <c r="B57" s="100" t="str" cm="1">
        <f t="array" ref="B57">IF($F$19&lt;&gt;"",
$F$19,
IFERROR(
   INDEX($H$19:$H$80,
      _xlfn.AGGREGATE(15,6,
         (ROW($H$19:$H$80)-ROW($H$19)+1)/($H$19:$H$80&lt;&gt;""),
         ROW()-ROW($B$19)+1
      )
   ),
""))</f>
        <v/>
      </c>
      <c r="C57" s="96" cm="1">
        <f t="array" ref="C57">IF($F$18&lt;&gt;"",
"",
IF(ROW()-ROW($C$19)+1&lt;=ROWS('Ações gerais'!$A$4:$A$203),
   INDEX('Ações gerais'!$A$4:$A$203, ROW()-ROW($C$19)+1),
   INDEX(#REF!, ROW()-ROW($C$19)+1 - ROWS('Ações gerais'!$A$4:$A$203))
))</f>
        <v>0</v>
      </c>
      <c r="E57" s="96" t="str">
        <f>IF($F$18&lt;&gt;"",
"",
IF(OR($C57="",$C57=0),
   "",
   IF(COUNTIF($C$19:C57,C57)=1,C57,"")
))</f>
        <v/>
      </c>
      <c r="G57" s="100" t="e">
        <f>IF($F$19&lt;&gt;"",
"",
   IF(#REF!="",
   "",#REF!
))</f>
        <v>#REF!</v>
      </c>
      <c r="H57" s="100" t="e">
        <f>IF($F$19&lt;&gt;"",
"",
IF(G57="",
   "",
   IF(COUNTIF($G$19:G57,G57)=1,G57,"")
))</f>
        <v>#REF!</v>
      </c>
    </row>
    <row r="58" spans="1:8" hidden="1">
      <c r="A58" s="99" t="str" cm="1">
        <f t="array" ref="A58">IF($F$18&lt;&gt;"",
$F$18,
IFERROR(
   INDEX($E$19:$E$308,
      _xlfn.AGGREGATE(15,6,
         (ROW($E$19:$E$308)-ROW($E$19)+1)/($E$19:$E$308&lt;&gt;""),
         ROW()-ROW($A$19)+1
      )
   ),
""))</f>
        <v/>
      </c>
      <c r="B58" s="100" t="str" cm="1">
        <f t="array" ref="B58">IF($F$19&lt;&gt;"",
$F$19,
IFERROR(
   INDEX($H$19:$H$80,
      _xlfn.AGGREGATE(15,6,
         (ROW($H$19:$H$80)-ROW($H$19)+1)/($H$19:$H$80&lt;&gt;""),
         ROW()-ROW($B$19)+1
      )
   ),
""))</f>
        <v/>
      </c>
      <c r="C58" s="96" cm="1">
        <f t="array" ref="C58">IF($F$18&lt;&gt;"",
"",
IF(ROW()-ROW($C$19)+1&lt;=ROWS('Ações gerais'!$A$4:$A$203),
   INDEX('Ações gerais'!$A$4:$A$203, ROW()-ROW($C$19)+1),
   INDEX(#REF!, ROW()-ROW($C$19)+1 - ROWS('Ações gerais'!$A$4:$A$203))
))</f>
        <v>0</v>
      </c>
      <c r="E58" s="96" t="str">
        <f>IF($F$18&lt;&gt;"",
"",
IF(OR($C58="",$C58=0),
   "",
   IF(COUNTIF($C$19:C58,C58)=1,C58,"")
))</f>
        <v/>
      </c>
      <c r="G58" s="100" t="e">
        <f>IF($F$19&lt;&gt;"",
"",
   IF(#REF!="",
   "",#REF!
))</f>
        <v>#REF!</v>
      </c>
      <c r="H58" s="100" t="e">
        <f>IF($F$19&lt;&gt;"",
"",
IF(G58="",
   "",
   IF(COUNTIF($G$19:G58,G58)=1,G58,"")
))</f>
        <v>#REF!</v>
      </c>
    </row>
    <row r="59" spans="1:8" hidden="1">
      <c r="A59" s="99" t="str" cm="1">
        <f t="array" ref="A59">IF($F$18&lt;&gt;"",
$F$18,
IFERROR(
   INDEX($E$19:$E$308,
      _xlfn.AGGREGATE(15,6,
         (ROW($E$19:$E$308)-ROW($E$19)+1)/($E$19:$E$308&lt;&gt;""),
         ROW()-ROW($A$19)+1
      )
   ),
""))</f>
        <v/>
      </c>
      <c r="B59" s="100" t="str" cm="1">
        <f t="array" ref="B59">IF($F$19&lt;&gt;"",
$F$19,
IFERROR(
   INDEX($H$19:$H$80,
      _xlfn.AGGREGATE(15,6,
         (ROW($H$19:$H$80)-ROW($H$19)+1)/($H$19:$H$80&lt;&gt;""),
         ROW()-ROW($B$19)+1
      )
   ),
""))</f>
        <v/>
      </c>
      <c r="C59" s="96" cm="1">
        <f t="array" ref="C59">IF($F$18&lt;&gt;"",
"",
IF(ROW()-ROW($C$19)+1&lt;=ROWS('Ações gerais'!$A$4:$A$203),
   INDEX('Ações gerais'!$A$4:$A$203, ROW()-ROW($C$19)+1),
   INDEX(#REF!, ROW()-ROW($C$19)+1 - ROWS('Ações gerais'!$A$4:$A$203))
))</f>
        <v>0</v>
      </c>
      <c r="E59" s="96" t="str">
        <f>IF($F$18&lt;&gt;"",
"",
IF(OR($C59="",$C59=0),
   "",
   IF(COUNTIF($C$19:C59,C59)=1,C59,"")
))</f>
        <v/>
      </c>
      <c r="G59" s="100" t="e">
        <f>IF($F$19&lt;&gt;"",
"",
   IF(#REF!="",
   "",#REF!
))</f>
        <v>#REF!</v>
      </c>
      <c r="H59" s="100" t="e">
        <f>IF($F$19&lt;&gt;"",
"",
IF(G59="",
   "",
   IF(COUNTIF($G$19:G59,G59)=1,G59,"")
))</f>
        <v>#REF!</v>
      </c>
    </row>
    <row r="60" spans="1:8" hidden="1">
      <c r="A60" s="99" t="str" cm="1">
        <f t="array" ref="A60">IF($F$18&lt;&gt;"",
$F$18,
IFERROR(
   INDEX($E$19:$E$308,
      _xlfn.AGGREGATE(15,6,
         (ROW($E$19:$E$308)-ROW($E$19)+1)/($E$19:$E$308&lt;&gt;""),
         ROW()-ROW($A$19)+1
      )
   ),
""))</f>
        <v/>
      </c>
      <c r="B60" s="100" t="str" cm="1">
        <f t="array" ref="B60">IF($F$19&lt;&gt;"",
$F$19,
IFERROR(
   INDEX($H$19:$H$80,
      _xlfn.AGGREGATE(15,6,
         (ROW($H$19:$H$80)-ROW($H$19)+1)/($H$19:$H$80&lt;&gt;""),
         ROW()-ROW($B$19)+1
      )
   ),
""))</f>
        <v/>
      </c>
      <c r="C60" s="96" cm="1">
        <f t="array" ref="C60">IF($F$18&lt;&gt;"",
"",
IF(ROW()-ROW($C$19)+1&lt;=ROWS('Ações gerais'!$A$4:$A$203),
   INDEX('Ações gerais'!$A$4:$A$203, ROW()-ROW($C$19)+1),
   INDEX(#REF!, ROW()-ROW($C$19)+1 - ROWS('Ações gerais'!$A$4:$A$203))
))</f>
        <v>0</v>
      </c>
      <c r="E60" s="96" t="str">
        <f>IF($F$18&lt;&gt;"",
"",
IF(OR($C60="",$C60=0),
   "",
   IF(COUNTIF($C$19:C60,C60)=1,C60,"")
))</f>
        <v/>
      </c>
      <c r="G60" s="100" t="e">
        <f>IF($F$19&lt;&gt;"",
"",
   IF(#REF!="",
   "",#REF!
))</f>
        <v>#REF!</v>
      </c>
      <c r="H60" s="100" t="e">
        <f>IF($F$19&lt;&gt;"",
"",
IF(G60="",
   "",
   IF(COUNTIF($G$19:G60,G60)=1,G60,"")
))</f>
        <v>#REF!</v>
      </c>
    </row>
    <row r="61" spans="1:8" hidden="1">
      <c r="A61" s="99" t="str" cm="1">
        <f t="array" ref="A61">IF($F$18&lt;&gt;"",
$F$18,
IFERROR(
   INDEX($E$19:$E$308,
      _xlfn.AGGREGATE(15,6,
         (ROW($E$19:$E$308)-ROW($E$19)+1)/($E$19:$E$308&lt;&gt;""),
         ROW()-ROW($A$19)+1
      )
   ),
""))</f>
        <v/>
      </c>
      <c r="B61" s="100" t="str" cm="1">
        <f t="array" ref="B61">IF($F$19&lt;&gt;"",
$F$19,
IFERROR(
   INDEX($H$19:$H$80,
      _xlfn.AGGREGATE(15,6,
         (ROW($H$19:$H$80)-ROW($H$19)+1)/($H$19:$H$80&lt;&gt;""),
         ROW()-ROW($B$19)+1
      )
   ),
""))</f>
        <v/>
      </c>
      <c r="C61" s="96" cm="1">
        <f t="array" ref="C61">IF($F$18&lt;&gt;"",
"",
IF(ROW()-ROW($C$19)+1&lt;=ROWS('Ações gerais'!$A$4:$A$203),
   INDEX('Ações gerais'!$A$4:$A$203, ROW()-ROW($C$19)+1),
   INDEX(#REF!, ROW()-ROW($C$19)+1 - ROWS('Ações gerais'!$A$4:$A$203))
))</f>
        <v>0</v>
      </c>
      <c r="E61" s="96" t="str">
        <f>IF($F$18&lt;&gt;"",
"",
IF(OR($C61="",$C61=0),
   "",
   IF(COUNTIF($C$19:C61,C61)=1,C61,"")
))</f>
        <v/>
      </c>
      <c r="G61" s="100" t="e">
        <f>IF($F$19&lt;&gt;"",
"",
   IF(#REF!="",
   "",#REF!
))</f>
        <v>#REF!</v>
      </c>
      <c r="H61" s="100" t="e">
        <f>IF($F$19&lt;&gt;"",
"",
IF(G61="",
   "",
   IF(COUNTIF($G$19:G61,G61)=1,G61,"")
))</f>
        <v>#REF!</v>
      </c>
    </row>
    <row r="62" spans="1:8" hidden="1">
      <c r="A62" s="99" t="str" cm="1">
        <f t="array" ref="A62">IF($F$18&lt;&gt;"",
$F$18,
IFERROR(
   INDEX($E$19:$E$308,
      _xlfn.AGGREGATE(15,6,
         (ROW($E$19:$E$308)-ROW($E$19)+1)/($E$19:$E$308&lt;&gt;""),
         ROW()-ROW($A$19)+1
      )
   ),
""))</f>
        <v/>
      </c>
      <c r="B62" s="100" t="str" cm="1">
        <f t="array" ref="B62">IF($F$19&lt;&gt;"",
$F$19,
IFERROR(
   INDEX($H$19:$H$80,
      _xlfn.AGGREGATE(15,6,
         (ROW($H$19:$H$80)-ROW($H$19)+1)/($H$19:$H$80&lt;&gt;""),
         ROW()-ROW($B$19)+1
      )
   ),
""))</f>
        <v/>
      </c>
      <c r="C62" s="96" cm="1">
        <f t="array" ref="C62">IF($F$18&lt;&gt;"",
"",
IF(ROW()-ROW($C$19)+1&lt;=ROWS('Ações gerais'!$A$4:$A$203),
   INDEX('Ações gerais'!$A$4:$A$203, ROW()-ROW($C$19)+1),
   INDEX(#REF!, ROW()-ROW($C$19)+1 - ROWS('Ações gerais'!$A$4:$A$203))
))</f>
        <v>0</v>
      </c>
      <c r="E62" s="96" t="str">
        <f>IF($F$18&lt;&gt;"",
"",
IF(OR($C62="",$C62=0),
   "",
   IF(COUNTIF($C$19:C62,C62)=1,C62,"")
))</f>
        <v/>
      </c>
      <c r="G62" s="100" t="e">
        <f>IF($F$19&lt;&gt;"",
"",
   IF(#REF!="",
   "",#REF!
))</f>
        <v>#REF!</v>
      </c>
      <c r="H62" s="100" t="e">
        <f>IF($F$19&lt;&gt;"",
"",
IF(G62="",
   "",
   IF(COUNTIF($G$19:G62,G62)=1,G62,"")
))</f>
        <v>#REF!</v>
      </c>
    </row>
    <row r="63" spans="1:8" hidden="1">
      <c r="A63" s="99" t="str" cm="1">
        <f t="array" ref="A63">IF($F$18&lt;&gt;"",
$F$18,
IFERROR(
   INDEX($E$19:$E$308,
      _xlfn.AGGREGATE(15,6,
         (ROW($E$19:$E$308)-ROW($E$19)+1)/($E$19:$E$308&lt;&gt;""),
         ROW()-ROW($A$19)+1
      )
   ),
""))</f>
        <v/>
      </c>
      <c r="B63" s="100" t="str" cm="1">
        <f t="array" ref="B63">IF($F$19&lt;&gt;"",
$F$19,
IFERROR(
   INDEX($H$19:$H$80,
      _xlfn.AGGREGATE(15,6,
         (ROW($H$19:$H$80)-ROW($H$19)+1)/($H$19:$H$80&lt;&gt;""),
         ROW()-ROW($B$19)+1
      )
   ),
""))</f>
        <v/>
      </c>
      <c r="C63" s="96" cm="1">
        <f t="array" ref="C63">IF($F$18&lt;&gt;"",
"",
IF(ROW()-ROW($C$19)+1&lt;=ROWS('Ações gerais'!$A$4:$A$203),
   INDEX('Ações gerais'!$A$4:$A$203, ROW()-ROW($C$19)+1),
   INDEX(#REF!, ROW()-ROW($C$19)+1 - ROWS('Ações gerais'!$A$4:$A$203))
))</f>
        <v>0</v>
      </c>
      <c r="E63" s="96" t="str">
        <f>IF($F$18&lt;&gt;"",
"",
IF(OR($C63="",$C63=0),
   "",
   IF(COUNTIF($C$19:C63,C63)=1,C63,"")
))</f>
        <v/>
      </c>
      <c r="G63" s="100" t="e">
        <f>IF($F$19&lt;&gt;"",
"",
   IF(#REF!="",
   "",#REF!
))</f>
        <v>#REF!</v>
      </c>
      <c r="H63" s="100" t="e">
        <f>IF($F$19&lt;&gt;"",
"",
IF(G63="",
   "",
   IF(COUNTIF($G$19:G63,G63)=1,G63,"")
))</f>
        <v>#REF!</v>
      </c>
    </row>
    <row r="64" spans="1:8" hidden="1">
      <c r="A64" s="99" t="str" cm="1">
        <f t="array" ref="A64">IF($F$18&lt;&gt;"",
$F$18,
IFERROR(
   INDEX($E$19:$E$308,
      _xlfn.AGGREGATE(15,6,
         (ROW($E$19:$E$308)-ROW($E$19)+1)/($E$19:$E$308&lt;&gt;""),
         ROW()-ROW($A$19)+1
      )
   ),
""))</f>
        <v/>
      </c>
      <c r="B64" s="100" t="str" cm="1">
        <f t="array" ref="B64">IF($F$19&lt;&gt;"",
$F$19,
IFERROR(
   INDEX($H$19:$H$80,
      _xlfn.AGGREGATE(15,6,
         (ROW($H$19:$H$80)-ROW($H$19)+1)/($H$19:$H$80&lt;&gt;""),
         ROW()-ROW($B$19)+1
      )
   ),
""))</f>
        <v/>
      </c>
      <c r="C64" s="96" cm="1">
        <f t="array" ref="C64">IF($F$18&lt;&gt;"",
"",
IF(ROW()-ROW($C$19)+1&lt;=ROWS('Ações gerais'!$A$4:$A$203),
   INDEX('Ações gerais'!$A$4:$A$203, ROW()-ROW($C$19)+1),
   INDEX(#REF!, ROW()-ROW($C$19)+1 - ROWS('Ações gerais'!$A$4:$A$203))
))</f>
        <v>0</v>
      </c>
      <c r="E64" s="96" t="str">
        <f>IF($F$18&lt;&gt;"",
"",
IF(OR($C64="",$C64=0),
   "",
   IF(COUNTIF($C$19:C64,C64)=1,C64,"")
))</f>
        <v/>
      </c>
      <c r="G64" s="100" t="e">
        <f>IF($F$19&lt;&gt;"",
"",
   IF(#REF!="",
   "",#REF!
))</f>
        <v>#REF!</v>
      </c>
      <c r="H64" s="100" t="e">
        <f>IF($F$19&lt;&gt;"",
"",
IF(G64="",
   "",
   IF(COUNTIF($G$19:G64,G64)=1,G64,"")
))</f>
        <v>#REF!</v>
      </c>
    </row>
    <row r="65" spans="1:8" hidden="1">
      <c r="A65" s="99" t="str" cm="1">
        <f t="array" ref="A65">IF($F$18&lt;&gt;"",
$F$18,
IFERROR(
   INDEX($E$19:$E$308,
      _xlfn.AGGREGATE(15,6,
         (ROW($E$19:$E$308)-ROW($E$19)+1)/($E$19:$E$308&lt;&gt;""),
         ROW()-ROW($A$19)+1
      )
   ),
""))</f>
        <v/>
      </c>
      <c r="B65" s="100" t="str" cm="1">
        <f t="array" ref="B65">IF($F$19&lt;&gt;"",
$F$19,
IFERROR(
   INDEX($H$19:$H$80,
      _xlfn.AGGREGATE(15,6,
         (ROW($H$19:$H$80)-ROW($H$19)+1)/($H$19:$H$80&lt;&gt;""),
         ROW()-ROW($B$19)+1
      )
   ),
""))</f>
        <v/>
      </c>
      <c r="C65" s="96" cm="1">
        <f t="array" ref="C65">IF($F$18&lt;&gt;"",
"",
IF(ROW()-ROW($C$19)+1&lt;=ROWS('Ações gerais'!$A$4:$A$203),
   INDEX('Ações gerais'!$A$4:$A$203, ROW()-ROW($C$19)+1),
   INDEX(#REF!, ROW()-ROW($C$19)+1 - ROWS('Ações gerais'!$A$4:$A$203))
))</f>
        <v>0</v>
      </c>
      <c r="E65" s="96" t="str">
        <f>IF($F$18&lt;&gt;"",
"",
IF(OR($C65="",$C65=0),
   "",
   IF(COUNTIF($C$19:C65,C65)=1,C65,"")
))</f>
        <v/>
      </c>
      <c r="G65" s="100" t="e">
        <f>IF($F$19&lt;&gt;"",
"",
   IF(#REF!="",
   "",#REF!
))</f>
        <v>#REF!</v>
      </c>
      <c r="H65" s="100" t="e">
        <f>IF($F$19&lt;&gt;"",
"",
IF(G65="",
   "",
   IF(COUNTIF($G$19:G65,G65)=1,G65,"")
))</f>
        <v>#REF!</v>
      </c>
    </row>
    <row r="66" spans="1:8" hidden="1">
      <c r="A66" s="99" t="str" cm="1">
        <f t="array" ref="A66">IF($F$18&lt;&gt;"",
$F$18,
IFERROR(
   INDEX($E$19:$E$308,
      _xlfn.AGGREGATE(15,6,
         (ROW($E$19:$E$308)-ROW($E$19)+1)/($E$19:$E$308&lt;&gt;""),
         ROW()-ROW($A$19)+1
      )
   ),
""))</f>
        <v/>
      </c>
      <c r="B66" s="100" t="str" cm="1">
        <f t="array" ref="B66">IF($F$19&lt;&gt;"",
$F$19,
IFERROR(
   INDEX($H$19:$H$80,
      _xlfn.AGGREGATE(15,6,
         (ROW($H$19:$H$80)-ROW($H$19)+1)/($H$19:$H$80&lt;&gt;""),
         ROW()-ROW($B$19)+1
      )
   ),
""))</f>
        <v/>
      </c>
      <c r="C66" s="96" cm="1">
        <f t="array" ref="C66">IF($F$18&lt;&gt;"",
"",
IF(ROW()-ROW($C$19)+1&lt;=ROWS('Ações gerais'!$A$4:$A$203),
   INDEX('Ações gerais'!$A$4:$A$203, ROW()-ROW($C$19)+1),
   INDEX(#REF!, ROW()-ROW($C$19)+1 - ROWS('Ações gerais'!$A$4:$A$203))
))</f>
        <v>0</v>
      </c>
      <c r="E66" s="96" t="str">
        <f>IF($F$18&lt;&gt;"",
"",
IF(OR($C66="",$C66=0),
   "",
   IF(COUNTIF($C$19:C66,C66)=1,C66,"")
))</f>
        <v/>
      </c>
      <c r="G66" s="100" t="e">
        <f>IF($F$19&lt;&gt;"",
"",
   IF(#REF!="",
   "",#REF!
))</f>
        <v>#REF!</v>
      </c>
      <c r="H66" s="100" t="e">
        <f>IF($F$19&lt;&gt;"",
"",
IF(G66="",
   "",
   IF(COUNTIF($G$19:G66,G66)=1,G66,"")
))</f>
        <v>#REF!</v>
      </c>
    </row>
    <row r="67" spans="1:8" hidden="1">
      <c r="A67" s="99" t="str" cm="1">
        <f t="array" ref="A67">IF($F$18&lt;&gt;"",
$F$18,
IFERROR(
   INDEX($E$19:$E$308,
      _xlfn.AGGREGATE(15,6,
         (ROW($E$19:$E$308)-ROW($E$19)+1)/($E$19:$E$308&lt;&gt;""),
         ROW()-ROW($A$19)+1
      )
   ),
""))</f>
        <v/>
      </c>
      <c r="B67" s="100" t="str" cm="1">
        <f t="array" ref="B67">IF($F$19&lt;&gt;"",
$F$19,
IFERROR(
   INDEX($H$19:$H$80,
      _xlfn.AGGREGATE(15,6,
         (ROW($H$19:$H$80)-ROW($H$19)+1)/($H$19:$H$80&lt;&gt;""),
         ROW()-ROW($B$19)+1
      )
   ),
""))</f>
        <v/>
      </c>
      <c r="C67" s="96" cm="1">
        <f t="array" ref="C67">IF($F$18&lt;&gt;"",
"",
IF(ROW()-ROW($C$19)+1&lt;=ROWS('Ações gerais'!$A$4:$A$203),
   INDEX('Ações gerais'!$A$4:$A$203, ROW()-ROW($C$19)+1),
   INDEX(#REF!, ROW()-ROW($C$19)+1 - ROWS('Ações gerais'!$A$4:$A$203))
))</f>
        <v>0</v>
      </c>
      <c r="E67" s="96" t="str">
        <f>IF($F$18&lt;&gt;"",
"",
IF(OR($C67="",$C67=0),
   "",
   IF(COUNTIF($C$19:C67,C67)=1,C67,"")
))</f>
        <v/>
      </c>
      <c r="G67" s="100" t="e">
        <f>IF($F$19&lt;&gt;"",
"",
   IF(#REF!="",
   "",#REF!
))</f>
        <v>#REF!</v>
      </c>
      <c r="H67" s="100" t="e">
        <f>IF($F$19&lt;&gt;"",
"",
IF(G67="",
   "",
   IF(COUNTIF($G$19:G67,G67)=1,G67,"")
))</f>
        <v>#REF!</v>
      </c>
    </row>
    <row r="68" spans="1:8" hidden="1">
      <c r="A68" s="99" t="str" cm="1">
        <f t="array" ref="A68">IF($F$18&lt;&gt;"",
$F$18,
IFERROR(
   INDEX($E$19:$E$308,
      _xlfn.AGGREGATE(15,6,
         (ROW($E$19:$E$308)-ROW($E$19)+1)/($E$19:$E$308&lt;&gt;""),
         ROW()-ROW($A$19)+1
      )
   ),
""))</f>
        <v/>
      </c>
      <c r="B68" s="100" t="str" cm="1">
        <f t="array" ref="B68">IF($F$19&lt;&gt;"",
$F$19,
IFERROR(
   INDEX($H$19:$H$80,
      _xlfn.AGGREGATE(15,6,
         (ROW($H$19:$H$80)-ROW($H$19)+1)/($H$19:$H$80&lt;&gt;""),
         ROW()-ROW($B$19)+1
      )
   ),
""))</f>
        <v/>
      </c>
      <c r="C68" s="96" cm="1">
        <f t="array" ref="C68">IF($F$18&lt;&gt;"",
"",
IF(ROW()-ROW($C$19)+1&lt;=ROWS('Ações gerais'!$A$4:$A$203),
   INDEX('Ações gerais'!$A$4:$A$203, ROW()-ROW($C$19)+1),
   INDEX(#REF!, ROW()-ROW($C$19)+1 - ROWS('Ações gerais'!$A$4:$A$203))
))</f>
        <v>0</v>
      </c>
      <c r="E68" s="96" t="str">
        <f>IF($F$18&lt;&gt;"",
"",
IF(OR($C68="",$C68=0),
   "",
   IF(COUNTIF($C$19:C68,C68)=1,C68,"")
))</f>
        <v/>
      </c>
      <c r="G68" s="100" t="e">
        <f>IF($F$19&lt;&gt;"",
"",
   IF(#REF!="",
   "",#REF!
))</f>
        <v>#REF!</v>
      </c>
      <c r="H68" s="100" t="e">
        <f>IF($F$19&lt;&gt;"",
"",
IF(G68="",
   "",
   IF(COUNTIF($G$19:G68,G68)=1,G68,"")
))</f>
        <v>#REF!</v>
      </c>
    </row>
    <row r="69" spans="1:8" hidden="1">
      <c r="A69" s="99" t="str" cm="1">
        <f t="array" ref="A69">IF($F$18&lt;&gt;"",
$F$18,
IFERROR(
   INDEX($E$19:$E$308,
      _xlfn.AGGREGATE(15,6,
         (ROW($E$19:$E$308)-ROW($E$19)+1)/($E$19:$E$308&lt;&gt;""),
         ROW()-ROW($A$19)+1
      )
   ),
""))</f>
        <v/>
      </c>
      <c r="B69" s="100" t="str" cm="1">
        <f t="array" ref="B69">IF($F$19&lt;&gt;"",
$F$19,
IFERROR(
   INDEX($H$19:$H$80,
      _xlfn.AGGREGATE(15,6,
         (ROW($H$19:$H$80)-ROW($H$19)+1)/($H$19:$H$80&lt;&gt;""),
         ROW()-ROW($B$19)+1
      )
   ),
""))</f>
        <v/>
      </c>
      <c r="C69" s="96" cm="1">
        <f t="array" ref="C69">IF($F$18&lt;&gt;"",
"",
IF(ROW()-ROW($C$19)+1&lt;=ROWS('Ações gerais'!$A$4:$A$203),
   INDEX('Ações gerais'!$A$4:$A$203, ROW()-ROW($C$19)+1),
   INDEX(#REF!, ROW()-ROW($C$19)+1 - ROWS('Ações gerais'!$A$4:$A$203))
))</f>
        <v>0</v>
      </c>
      <c r="E69" s="96" t="str">
        <f>IF($F$18&lt;&gt;"",
"",
IF(OR($C69="",$C69=0),
   "",
   IF(COUNTIF($C$19:C69,C69)=1,C69,"")
))</f>
        <v/>
      </c>
      <c r="G69" s="100" t="e">
        <f>IF($F$19&lt;&gt;"",
"",
   IF(#REF!="",
   "",#REF!
))</f>
        <v>#REF!</v>
      </c>
      <c r="H69" s="100" t="e">
        <f>IF($F$19&lt;&gt;"",
"",
IF(G69="",
   "",
   IF(COUNTIF($G$19:G69,G69)=1,G69,"")
))</f>
        <v>#REF!</v>
      </c>
    </row>
    <row r="70" spans="1:8" hidden="1">
      <c r="A70" s="99" t="str" cm="1">
        <f t="array" ref="A70">IF($F$18&lt;&gt;"",
$F$18,
IFERROR(
   INDEX($E$19:$E$308,
      _xlfn.AGGREGATE(15,6,
         (ROW($E$19:$E$308)-ROW($E$19)+1)/($E$19:$E$308&lt;&gt;""),
         ROW()-ROW($A$19)+1
      )
   ),
""))</f>
        <v/>
      </c>
      <c r="B70" s="100" t="str" cm="1">
        <f t="array" ref="B70">IF($F$19&lt;&gt;"",
$F$19,
IFERROR(
   INDEX($H$19:$H$80,
      _xlfn.AGGREGATE(15,6,
         (ROW($H$19:$H$80)-ROW($H$19)+1)/($H$19:$H$80&lt;&gt;""),
         ROW()-ROW($B$19)+1
      )
   ),
""))</f>
        <v/>
      </c>
      <c r="C70" s="96" cm="1">
        <f t="array" ref="C70">IF($F$18&lt;&gt;"",
"",
IF(ROW()-ROW($C$19)+1&lt;=ROWS('Ações gerais'!$A$4:$A$203),
   INDEX('Ações gerais'!$A$4:$A$203, ROW()-ROW($C$19)+1),
   INDEX(#REF!, ROW()-ROW($C$19)+1 - ROWS('Ações gerais'!$A$4:$A$203))
))</f>
        <v>0</v>
      </c>
      <c r="E70" s="96" t="str">
        <f>IF($F$18&lt;&gt;"",
"",
IF(OR($C70="",$C70=0),
   "",
   IF(COUNTIF($C$19:C70,C70)=1,C70,"")
))</f>
        <v/>
      </c>
      <c r="G70" s="100" t="e">
        <f>IF($F$19&lt;&gt;"",
"",
   IF(#REF!="",
   "",#REF!
))</f>
        <v>#REF!</v>
      </c>
      <c r="H70" s="100" t="e">
        <f>IF($F$19&lt;&gt;"",
"",
IF(G70="",
   "",
   IF(COUNTIF($G$19:G70,G70)=1,G70,"")
))</f>
        <v>#REF!</v>
      </c>
    </row>
    <row r="71" spans="1:8" hidden="1">
      <c r="A71" s="99" t="str" cm="1">
        <f t="array" ref="A71">IF($F$18&lt;&gt;"",
$F$18,
IFERROR(
   INDEX($E$19:$E$308,
      _xlfn.AGGREGATE(15,6,
         (ROW($E$19:$E$308)-ROW($E$19)+1)/($E$19:$E$308&lt;&gt;""),
         ROW()-ROW($A$19)+1
      )
   ),
""))</f>
        <v/>
      </c>
      <c r="B71" s="100" t="str" cm="1">
        <f t="array" ref="B71">IF($F$19&lt;&gt;"",
$F$19,
IFERROR(
   INDEX($H$19:$H$80,
      _xlfn.AGGREGATE(15,6,
         (ROW($H$19:$H$80)-ROW($H$19)+1)/($H$19:$H$80&lt;&gt;""),
         ROW()-ROW($B$19)+1
      )
   ),
""))</f>
        <v/>
      </c>
      <c r="C71" s="96" cm="1">
        <f t="array" ref="C71">IF($F$18&lt;&gt;"",
"",
IF(ROW()-ROW($C$19)+1&lt;=ROWS('Ações gerais'!$A$4:$A$203),
   INDEX('Ações gerais'!$A$4:$A$203, ROW()-ROW($C$19)+1),
   INDEX(#REF!, ROW()-ROW($C$19)+1 - ROWS('Ações gerais'!$A$4:$A$203))
))</f>
        <v>0</v>
      </c>
      <c r="E71" s="96" t="str">
        <f>IF($F$18&lt;&gt;"",
"",
IF(OR($C71="",$C71=0),
   "",
   IF(COUNTIF($C$19:C71,C71)=1,C71,"")
))</f>
        <v/>
      </c>
      <c r="G71" s="100" t="e">
        <f>IF($F$19&lt;&gt;"",
"",
   IF(#REF!="",
   "",#REF!
))</f>
        <v>#REF!</v>
      </c>
      <c r="H71" s="100" t="e">
        <f>IF($F$19&lt;&gt;"",
"",
IF(G71="",
   "",
   IF(COUNTIF($G$19:G71,G71)=1,G71,"")
))</f>
        <v>#REF!</v>
      </c>
    </row>
    <row r="72" spans="1:8" hidden="1">
      <c r="A72" s="99" t="str" cm="1">
        <f t="array" ref="A72">IF($F$18&lt;&gt;"",
$F$18,
IFERROR(
   INDEX($E$19:$E$308,
      _xlfn.AGGREGATE(15,6,
         (ROW($E$19:$E$308)-ROW($E$19)+1)/($E$19:$E$308&lt;&gt;""),
         ROW()-ROW($A$19)+1
      )
   ),
""))</f>
        <v/>
      </c>
      <c r="B72" s="100" t="str" cm="1">
        <f t="array" ref="B72">IF($F$19&lt;&gt;"",
$F$19,
IFERROR(
   INDEX($H$19:$H$80,
      _xlfn.AGGREGATE(15,6,
         (ROW($H$19:$H$80)-ROW($H$19)+1)/($H$19:$H$80&lt;&gt;""),
         ROW()-ROW($B$19)+1
      )
   ),
""))</f>
        <v/>
      </c>
      <c r="C72" s="96" cm="1">
        <f t="array" ref="C72">IF($F$18&lt;&gt;"",
"",
IF(ROW()-ROW($C$19)+1&lt;=ROWS('Ações gerais'!$A$4:$A$203),
   INDEX('Ações gerais'!$A$4:$A$203, ROW()-ROW($C$19)+1),
   INDEX(#REF!, ROW()-ROW($C$19)+1 - ROWS('Ações gerais'!$A$4:$A$203))
))</f>
        <v>0</v>
      </c>
      <c r="E72" s="96" t="str">
        <f>IF($F$18&lt;&gt;"",
"",
IF(OR($C72="",$C72=0),
   "",
   IF(COUNTIF($C$19:C72,C72)=1,C72,"")
))</f>
        <v/>
      </c>
      <c r="G72" s="100" t="e">
        <f>IF($F$19&lt;&gt;"",
"",
   IF(#REF!="",
   "",#REF!
))</f>
        <v>#REF!</v>
      </c>
      <c r="H72" s="100" t="e">
        <f>IF($F$19&lt;&gt;"",
"",
IF(G72="",
   "",
   IF(COUNTIF($G$19:G72,G72)=1,G72,"")
))</f>
        <v>#REF!</v>
      </c>
    </row>
    <row r="73" spans="1:8" hidden="1">
      <c r="A73" s="99" t="str" cm="1">
        <f t="array" ref="A73">IF($F$18&lt;&gt;"",
$F$18,
IFERROR(
   INDEX($E$19:$E$308,
      _xlfn.AGGREGATE(15,6,
         (ROW($E$19:$E$308)-ROW($E$19)+1)/($E$19:$E$308&lt;&gt;""),
         ROW()-ROW($A$19)+1
      )
   ),
""))</f>
        <v/>
      </c>
      <c r="B73" s="100" t="str" cm="1">
        <f t="array" ref="B73">IF($F$19&lt;&gt;"",
$F$19,
IFERROR(
   INDEX($H$19:$H$80,
      _xlfn.AGGREGATE(15,6,
         (ROW($H$19:$H$80)-ROW($H$19)+1)/($H$19:$H$80&lt;&gt;""),
         ROW()-ROW($B$19)+1
      )
   ),
""))</f>
        <v/>
      </c>
      <c r="C73" s="96" cm="1">
        <f t="array" ref="C73">IF($F$18&lt;&gt;"",
"",
IF(ROW()-ROW($C$19)+1&lt;=ROWS('Ações gerais'!$A$4:$A$203),
   INDEX('Ações gerais'!$A$4:$A$203, ROW()-ROW($C$19)+1),
   INDEX(#REF!, ROW()-ROW($C$19)+1 - ROWS('Ações gerais'!$A$4:$A$203))
))</f>
        <v>0</v>
      </c>
      <c r="E73" s="96" t="str">
        <f>IF($F$18&lt;&gt;"",
"",
IF(OR($C73="",$C73=0),
   "",
   IF(COUNTIF($C$19:C73,C73)=1,C73,"")
))</f>
        <v/>
      </c>
      <c r="G73" s="100" t="e">
        <f>IF($F$19&lt;&gt;"",
"",
   IF(#REF!="",
   "",#REF!
))</f>
        <v>#REF!</v>
      </c>
      <c r="H73" s="100" t="e">
        <f>IF($F$19&lt;&gt;"",
"",
IF(G73="",
   "",
   IF(COUNTIF($G$19:G73,G73)=1,G73,"")
))</f>
        <v>#REF!</v>
      </c>
    </row>
    <row r="74" spans="1:8" hidden="1">
      <c r="A74" s="99" t="str" cm="1">
        <f t="array" ref="A74">IF($F$18&lt;&gt;"",
$F$18,
IFERROR(
   INDEX($E$19:$E$308,
      _xlfn.AGGREGATE(15,6,
         (ROW($E$19:$E$308)-ROW($E$19)+1)/($E$19:$E$308&lt;&gt;""),
         ROW()-ROW($A$19)+1
      )
   ),
""))</f>
        <v/>
      </c>
      <c r="B74" s="100" t="str" cm="1">
        <f t="array" ref="B74">IF($F$19&lt;&gt;"",
$F$19,
IFERROR(
   INDEX($H$19:$H$80,
      _xlfn.AGGREGATE(15,6,
         (ROW($H$19:$H$80)-ROW($H$19)+1)/($H$19:$H$80&lt;&gt;""),
         ROW()-ROW($B$19)+1
      )
   ),
""))</f>
        <v/>
      </c>
      <c r="C74" s="96" cm="1">
        <f t="array" ref="C74">IF($F$18&lt;&gt;"",
"",
IF(ROW()-ROW($C$19)+1&lt;=ROWS('Ações gerais'!$A$4:$A$203),
   INDEX('Ações gerais'!$A$4:$A$203, ROW()-ROW($C$19)+1),
   INDEX(#REF!, ROW()-ROW($C$19)+1 - ROWS('Ações gerais'!$A$4:$A$203))
))</f>
        <v>0</v>
      </c>
      <c r="E74" s="96" t="str">
        <f>IF($F$18&lt;&gt;"",
"",
IF(OR($C74="",$C74=0),
   "",
   IF(COUNTIF($C$19:C74,C74)=1,C74,"")
))</f>
        <v/>
      </c>
      <c r="G74" s="100" t="e">
        <f>IF($F$19&lt;&gt;"",
"",
   IF(#REF!="",
   "",#REF!
))</f>
        <v>#REF!</v>
      </c>
      <c r="H74" s="100" t="e">
        <f>IF($F$19&lt;&gt;"",
"",
IF(G74="",
   "",
   IF(COUNTIF($G$19:G74,G74)=1,G74,"")
))</f>
        <v>#REF!</v>
      </c>
    </row>
    <row r="75" spans="1:8" hidden="1">
      <c r="A75" s="99" t="str" cm="1">
        <f t="array" ref="A75">IF($F$18&lt;&gt;"",
$F$18,
IFERROR(
   INDEX($E$19:$E$308,
      _xlfn.AGGREGATE(15,6,
         (ROW($E$19:$E$308)-ROW($E$19)+1)/($E$19:$E$308&lt;&gt;""),
         ROW()-ROW($A$19)+1
      )
   ),
""))</f>
        <v/>
      </c>
      <c r="B75" s="100" t="str" cm="1">
        <f t="array" ref="B75">IF($F$19&lt;&gt;"",
$F$19,
IFERROR(
   INDEX($H$19:$H$80,
      _xlfn.AGGREGATE(15,6,
         (ROW($H$19:$H$80)-ROW($H$19)+1)/($H$19:$H$80&lt;&gt;""),
         ROW()-ROW($B$19)+1
      )
   ),
""))</f>
        <v/>
      </c>
      <c r="C75" s="96" cm="1">
        <f t="array" ref="C75">IF($F$18&lt;&gt;"",
"",
IF(ROW()-ROW($C$19)+1&lt;=ROWS('Ações gerais'!$A$4:$A$203),
   INDEX('Ações gerais'!$A$4:$A$203, ROW()-ROW($C$19)+1),
   INDEX(#REF!, ROW()-ROW($C$19)+1 - ROWS('Ações gerais'!$A$4:$A$203))
))</f>
        <v>0</v>
      </c>
      <c r="E75" s="96" t="str">
        <f>IF($F$18&lt;&gt;"",
"",
IF(OR($C75="",$C75=0),
   "",
   IF(COUNTIF($C$19:C75,C75)=1,C75,"")
))</f>
        <v/>
      </c>
      <c r="G75" s="100" t="e">
        <f>IF($F$19&lt;&gt;"",
"",
   IF(#REF!="",
   "",#REF!
))</f>
        <v>#REF!</v>
      </c>
      <c r="H75" s="100" t="e">
        <f>IF($F$19&lt;&gt;"",
"",
IF(G75="",
   "",
   IF(COUNTIF($G$19:G75,G75)=1,G75,"")
))</f>
        <v>#REF!</v>
      </c>
    </row>
    <row r="76" spans="1:8" hidden="1">
      <c r="A76" s="99" t="str" cm="1">
        <f t="array" ref="A76">IF($F$18&lt;&gt;"",
$F$18,
IFERROR(
   INDEX($E$19:$E$308,
      _xlfn.AGGREGATE(15,6,
         (ROW($E$19:$E$308)-ROW($E$19)+1)/($E$19:$E$308&lt;&gt;""),
         ROW()-ROW($A$19)+1
      )
   ),
""))</f>
        <v/>
      </c>
      <c r="B76" s="100" t="str" cm="1">
        <f t="array" ref="B76">IF($F$19&lt;&gt;"",
$F$19,
IFERROR(
   INDEX($H$19:$H$80,
      _xlfn.AGGREGATE(15,6,
         (ROW($H$19:$H$80)-ROW($H$19)+1)/($H$19:$H$80&lt;&gt;""),
         ROW()-ROW($B$19)+1
      )
   ),
""))</f>
        <v/>
      </c>
      <c r="C76" s="96" cm="1">
        <f t="array" ref="C76">IF($F$18&lt;&gt;"",
"",
IF(ROW()-ROW($C$19)+1&lt;=ROWS('Ações gerais'!$A$4:$A$203),
   INDEX('Ações gerais'!$A$4:$A$203, ROW()-ROW($C$19)+1),
   INDEX(#REF!, ROW()-ROW($C$19)+1 - ROWS('Ações gerais'!$A$4:$A$203))
))</f>
        <v>0</v>
      </c>
      <c r="E76" s="96" t="str">
        <f>IF($F$18&lt;&gt;"",
"",
IF(OR($C76="",$C76=0),
   "",
   IF(COUNTIF($C$19:C76,C76)=1,C76,"")
))</f>
        <v/>
      </c>
      <c r="G76" s="100" t="e">
        <f>IF($F$19&lt;&gt;"",
"",
   IF(#REF!="",
   "",#REF!
))</f>
        <v>#REF!</v>
      </c>
      <c r="H76" s="100" t="e">
        <f>IF($F$19&lt;&gt;"",
"",
IF(G76="",
   "",
   IF(COUNTIF($G$19:G76,G76)=1,G76,"")
))</f>
        <v>#REF!</v>
      </c>
    </row>
    <row r="77" spans="1:8" hidden="1">
      <c r="A77" s="99" t="str" cm="1">
        <f t="array" ref="A77">IF($F$18&lt;&gt;"",
$F$18,
IFERROR(
   INDEX($E$19:$E$308,
      _xlfn.AGGREGATE(15,6,
         (ROW($E$19:$E$308)-ROW($E$19)+1)/($E$19:$E$308&lt;&gt;""),
         ROW()-ROW($A$19)+1
      )
   ),
""))</f>
        <v/>
      </c>
      <c r="B77" s="100" t="str" cm="1">
        <f t="array" ref="B77">IF($F$19&lt;&gt;"",
$F$19,
IFERROR(
   INDEX($H$19:$H$80,
      _xlfn.AGGREGATE(15,6,
         (ROW($H$19:$H$80)-ROW($H$19)+1)/($H$19:$H$80&lt;&gt;""),
         ROW()-ROW($B$19)+1
      )
   ),
""))</f>
        <v/>
      </c>
      <c r="C77" s="96" cm="1">
        <f t="array" ref="C77">IF($F$18&lt;&gt;"",
"",
IF(ROW()-ROW($C$19)+1&lt;=ROWS('Ações gerais'!$A$4:$A$203),
   INDEX('Ações gerais'!$A$4:$A$203, ROW()-ROW($C$19)+1),
   INDEX(#REF!, ROW()-ROW($C$19)+1 - ROWS('Ações gerais'!$A$4:$A$203))
))</f>
        <v>0</v>
      </c>
      <c r="E77" s="96" t="str">
        <f>IF($F$18&lt;&gt;"",
"",
IF(OR($C77="",$C77=0),
   "",
   IF(COUNTIF($C$19:C77,C77)=1,C77,"")
))</f>
        <v/>
      </c>
      <c r="G77" s="100" t="e">
        <f>IF($F$19&lt;&gt;"",
"",
   IF(#REF!="",
   "",#REF!
))</f>
        <v>#REF!</v>
      </c>
      <c r="H77" s="100" t="e">
        <f>IF($F$19&lt;&gt;"",
"",
IF(G77="",
   "",
   IF(COUNTIF($G$19:G77,G77)=1,G77,"")
))</f>
        <v>#REF!</v>
      </c>
    </row>
    <row r="78" spans="1:8" hidden="1">
      <c r="A78" s="99" t="str" cm="1">
        <f t="array" ref="A78">IF($F$18&lt;&gt;"",
$F$18,
IFERROR(
   INDEX($E$19:$E$308,
      _xlfn.AGGREGATE(15,6,
         (ROW($E$19:$E$308)-ROW($E$19)+1)/($E$19:$E$308&lt;&gt;""),
         ROW()-ROW($A$19)+1
      )
   ),
""))</f>
        <v/>
      </c>
      <c r="B78" s="100" t="str" cm="1">
        <f t="array" ref="B78">IF($F$19&lt;&gt;"",
$F$19,
IFERROR(
   INDEX($H$19:$H$80,
      _xlfn.AGGREGATE(15,6,
         (ROW($H$19:$H$80)-ROW($H$19)+1)/($H$19:$H$80&lt;&gt;""),
         ROW()-ROW($B$19)+1
      )
   ),
""))</f>
        <v/>
      </c>
      <c r="C78" s="96" cm="1">
        <f t="array" ref="C78">IF($F$18&lt;&gt;"",
"",
IF(ROW()-ROW($C$19)+1&lt;=ROWS('Ações gerais'!$A$4:$A$203),
   INDEX('Ações gerais'!$A$4:$A$203, ROW()-ROW($C$19)+1),
   INDEX(#REF!, ROW()-ROW($C$19)+1 - ROWS('Ações gerais'!$A$4:$A$203))
))</f>
        <v>0</v>
      </c>
      <c r="E78" s="96" t="str">
        <f>IF($F$18&lt;&gt;"",
"",
IF(OR($C78="",$C78=0),
   "",
   IF(COUNTIF($C$19:C78,C78)=1,C78,"")
))</f>
        <v/>
      </c>
      <c r="G78" s="100" t="e">
        <f>IF($F$19&lt;&gt;"",
"",
   IF(#REF!="",
   "",#REF!
))</f>
        <v>#REF!</v>
      </c>
      <c r="H78" s="100" t="e">
        <f>IF($F$19&lt;&gt;"",
"",
IF(G78="",
   "",
   IF(COUNTIF($G$19:G78,G78)=1,G78,"")
))</f>
        <v>#REF!</v>
      </c>
    </row>
    <row r="79" spans="1:8" hidden="1">
      <c r="A79" s="99" t="str" cm="1">
        <f t="array" ref="A79">IF($F$18&lt;&gt;"",
$F$18,
IFERROR(
   INDEX($E$19:$E$308,
      _xlfn.AGGREGATE(15,6,
         (ROW($E$19:$E$308)-ROW($E$19)+1)/($E$19:$E$308&lt;&gt;""),
         ROW()-ROW($A$19)+1
      )
   ),
""))</f>
        <v/>
      </c>
      <c r="B79" s="100" t="str" cm="1">
        <f t="array" ref="B79">IF($F$19&lt;&gt;"",
$F$19,
IFERROR(
   INDEX($H$19:$H$80,
      _xlfn.AGGREGATE(15,6,
         (ROW($H$19:$H$80)-ROW($H$19)+1)/($H$19:$H$80&lt;&gt;""),
         ROW()-ROW($B$19)+1
      )
   ),
""))</f>
        <v/>
      </c>
      <c r="C79" s="96" cm="1">
        <f t="array" ref="C79">IF($F$18&lt;&gt;"",
"",
IF(ROW()-ROW($C$19)+1&lt;=ROWS('Ações gerais'!$A$4:$A$203),
   INDEX('Ações gerais'!$A$4:$A$203, ROW()-ROW($C$19)+1),
   INDEX(#REF!, ROW()-ROW($C$19)+1 - ROWS('Ações gerais'!$A$4:$A$203))
))</f>
        <v>0</v>
      </c>
      <c r="E79" s="96" t="str">
        <f>IF($F$18&lt;&gt;"",
"",
IF(OR($C79="",$C79=0),
   "",
   IF(COUNTIF($C$19:C79,C79)=1,C79,"")
))</f>
        <v/>
      </c>
      <c r="G79" s="100" t="e">
        <f>IF($F$19&lt;&gt;"",
"",
   IF(#REF!="",
   "",#REF!
))</f>
        <v>#REF!</v>
      </c>
      <c r="H79" s="100" t="e">
        <f>IF($F$19&lt;&gt;"",
"",
IF(G79="",
   "",
   IF(COUNTIF($G$19:G79,G79)=1,G79,"")
))</f>
        <v>#REF!</v>
      </c>
    </row>
    <row r="80" spans="1:8" hidden="1">
      <c r="A80" s="99" t="str" cm="1">
        <f t="array" ref="A80">IF($F$18&lt;&gt;"",
$F$18,
IFERROR(
   INDEX($E$19:$E$308,
      _xlfn.AGGREGATE(15,6,
         (ROW($E$19:$E$308)-ROW($E$19)+1)/($E$19:$E$308&lt;&gt;""),
         ROW()-ROW($A$19)+1
      )
   ),
""))</f>
        <v/>
      </c>
      <c r="B80" s="100" t="str" cm="1">
        <f t="array" ref="B80">IF($F$19&lt;&gt;"",
$F$19,
IFERROR(
   INDEX($H$19:$H$80,
      _xlfn.AGGREGATE(15,6,
         (ROW($H$19:$H$80)-ROW($H$19)+1)/($H$19:$H$80&lt;&gt;""),
         ROW()-ROW($B$19)+1
      )
   ),
""))</f>
        <v/>
      </c>
      <c r="C80" s="96" cm="1">
        <f t="array" ref="C80">IF($F$18&lt;&gt;"",
"",
IF(ROW()-ROW($C$19)+1&lt;=ROWS('Ações gerais'!$A$4:$A$203),
   INDEX('Ações gerais'!$A$4:$A$203, ROW()-ROW($C$19)+1),
   INDEX(#REF!, ROW()-ROW($C$19)+1 - ROWS('Ações gerais'!$A$4:$A$203))
))</f>
        <v>0</v>
      </c>
      <c r="E80" s="96" t="str">
        <f>IF($F$18&lt;&gt;"",
"",
IF(OR($C80="",$C80=0),
   "",
   IF(COUNTIF($C$19:C80,C80)=1,C80,"")
))</f>
        <v/>
      </c>
      <c r="G80" s="100" t="e">
        <f>IF($F$19&lt;&gt;"",
"",
   IF(#REF!="",
   "",#REF!
))</f>
        <v>#REF!</v>
      </c>
      <c r="H80" s="100" t="e">
        <f>IF($F$19&lt;&gt;"",
"",
IF(G80="",
   "",
   IF(COUNTIF($G$19:G80,G80)=1,G80,"")
))</f>
        <v>#REF!</v>
      </c>
    </row>
    <row r="81" spans="1:5" hidden="1">
      <c r="A81" s="99" t="str" cm="1">
        <f t="array" ref="A81">IF($F$18&lt;&gt;"",
$F$18,
IFERROR(
   INDEX($E$19:$E$308,
      _xlfn.AGGREGATE(15,6,
         (ROW($E$19:$E$308)-ROW($E$19)+1)/($E$19:$E$308&lt;&gt;""),
         ROW()-ROW($A$19)+1
      )
   ),
""))</f>
        <v/>
      </c>
      <c r="C81" s="96" cm="1">
        <f t="array" ref="C81">IF($F$18&lt;&gt;"",
"",
IF(ROW()-ROW($C$19)+1&lt;=ROWS('Ações gerais'!$A$4:$A$203),
   INDEX('Ações gerais'!$A$4:$A$203, ROW()-ROW($C$19)+1),
   INDEX(#REF!, ROW()-ROW($C$19)+1 - ROWS('Ações gerais'!$A$4:$A$203))
))</f>
        <v>0</v>
      </c>
      <c r="E81" s="96" t="str">
        <f>IF($F$18&lt;&gt;"",
"",
IF(OR($C81="",$C81=0),
   "",
   IF(COUNTIF($C$19:C81,C81)=1,C81,"")
))</f>
        <v/>
      </c>
    </row>
    <row r="82" spans="1:5" hidden="1">
      <c r="A82" s="99" t="str" cm="1">
        <f t="array" ref="A82">IF($F$18&lt;&gt;"",
$F$18,
IFERROR(
   INDEX($E$19:$E$308,
      _xlfn.AGGREGATE(15,6,
         (ROW($E$19:$E$308)-ROW($E$19)+1)/($E$19:$E$308&lt;&gt;""),
         ROW()-ROW($A$19)+1
      )
   ),
""))</f>
        <v/>
      </c>
      <c r="C82" s="96" cm="1">
        <f t="array" ref="C82">IF($F$18&lt;&gt;"",
"",
IF(ROW()-ROW($C$19)+1&lt;=ROWS('Ações gerais'!$A$4:$A$203),
   INDEX('Ações gerais'!$A$4:$A$203, ROW()-ROW($C$19)+1),
   INDEX(#REF!, ROW()-ROW($C$19)+1 - ROWS('Ações gerais'!$A$4:$A$203))
))</f>
        <v>0</v>
      </c>
      <c r="E82" s="96" t="str">
        <f>IF($F$18&lt;&gt;"",
"",
IF(OR($C82="",$C82=0),
   "",
   IF(COUNTIF($C$19:C82,C82)=1,C82,"")
))</f>
        <v/>
      </c>
    </row>
    <row r="83" spans="1:5" hidden="1">
      <c r="A83" s="99" t="str" cm="1">
        <f t="array" ref="A83">IF($F$18&lt;&gt;"",
$F$18,
IFERROR(
   INDEX($E$19:$E$308,
      _xlfn.AGGREGATE(15,6,
         (ROW($E$19:$E$308)-ROW($E$19)+1)/($E$19:$E$308&lt;&gt;""),
         ROW()-ROW($A$19)+1
      )
   ),
""))</f>
        <v/>
      </c>
      <c r="C83" s="96" cm="1">
        <f t="array" ref="C83">IF($F$18&lt;&gt;"",
"",
IF(ROW()-ROW($C$19)+1&lt;=ROWS('Ações gerais'!$A$4:$A$203),
   INDEX('Ações gerais'!$A$4:$A$203, ROW()-ROW($C$19)+1),
   INDEX(#REF!, ROW()-ROW($C$19)+1 - ROWS('Ações gerais'!$A$4:$A$203))
))</f>
        <v>0</v>
      </c>
      <c r="E83" s="96" t="str">
        <f>IF($F$18&lt;&gt;"",
"",
IF(OR($C83="",$C83=0),
   "",
   IF(COUNTIF($C$19:C83,C83)=1,C83,"")
))</f>
        <v/>
      </c>
    </row>
    <row r="84" spans="1:5" hidden="1">
      <c r="A84" s="99" t="str" cm="1">
        <f t="array" ref="A84">IF($F$18&lt;&gt;"",
$F$18,
IFERROR(
   INDEX($E$19:$E$308,
      _xlfn.AGGREGATE(15,6,
         (ROW($E$19:$E$308)-ROW($E$19)+1)/($E$19:$E$308&lt;&gt;""),
         ROW()-ROW($A$19)+1
      )
   ),
""))</f>
        <v/>
      </c>
      <c r="C84" s="96" cm="1">
        <f t="array" ref="C84">IF($F$18&lt;&gt;"",
"",
IF(ROW()-ROW($C$19)+1&lt;=ROWS('Ações gerais'!$A$4:$A$203),
   INDEX('Ações gerais'!$A$4:$A$203, ROW()-ROW($C$19)+1),
   INDEX(#REF!, ROW()-ROW($C$19)+1 - ROWS('Ações gerais'!$A$4:$A$203))
))</f>
        <v>0</v>
      </c>
      <c r="E84" s="96" t="str">
        <f>IF($F$18&lt;&gt;"",
"",
IF(OR($C84="",$C84=0),
   "",
   IF(COUNTIF($C$19:C84,C84)=1,C84,"")
))</f>
        <v/>
      </c>
    </row>
    <row r="85" spans="1:5" hidden="1">
      <c r="A85" s="99" t="str" cm="1">
        <f t="array" ref="A85">IF($F$18&lt;&gt;"",
$F$18,
IFERROR(
   INDEX($E$19:$E$308,
      _xlfn.AGGREGATE(15,6,
         (ROW($E$19:$E$308)-ROW($E$19)+1)/($E$19:$E$308&lt;&gt;""),
         ROW()-ROW($A$19)+1
      )
   ),
""))</f>
        <v/>
      </c>
      <c r="C85" s="96" cm="1">
        <f t="array" ref="C85">IF($F$18&lt;&gt;"",
"",
IF(ROW()-ROW($C$19)+1&lt;=ROWS('Ações gerais'!$A$4:$A$203),
   INDEX('Ações gerais'!$A$4:$A$203, ROW()-ROW($C$19)+1),
   INDEX(#REF!, ROW()-ROW($C$19)+1 - ROWS('Ações gerais'!$A$4:$A$203))
))</f>
        <v>0</v>
      </c>
      <c r="E85" s="96" t="str">
        <f>IF($F$18&lt;&gt;"",
"",
IF(OR($C85="",$C85=0),
   "",
   IF(COUNTIF($C$19:C85,C85)=1,C85,"")
))</f>
        <v/>
      </c>
    </row>
    <row r="86" spans="1:5" hidden="1">
      <c r="A86" s="99" t="str" cm="1">
        <f t="array" ref="A86">IF($F$18&lt;&gt;"",
$F$18,
IFERROR(
   INDEX($E$19:$E$308,
      _xlfn.AGGREGATE(15,6,
         (ROW($E$19:$E$308)-ROW($E$19)+1)/($E$19:$E$308&lt;&gt;""),
         ROW()-ROW($A$19)+1
      )
   ),
""))</f>
        <v/>
      </c>
      <c r="C86" s="96" cm="1">
        <f t="array" ref="C86">IF($F$18&lt;&gt;"",
"",
IF(ROW()-ROW($C$19)+1&lt;=ROWS('Ações gerais'!$A$4:$A$203),
   INDEX('Ações gerais'!$A$4:$A$203, ROW()-ROW($C$19)+1),
   INDEX(#REF!, ROW()-ROW($C$19)+1 - ROWS('Ações gerais'!$A$4:$A$203))
))</f>
        <v>0</v>
      </c>
      <c r="E86" s="96" t="str">
        <f>IF($F$18&lt;&gt;"",
"",
IF(OR($C86="",$C86=0),
   "",
   IF(COUNTIF($C$19:C86,C86)=1,C86,"")
))</f>
        <v/>
      </c>
    </row>
    <row r="87" spans="1:5" hidden="1">
      <c r="A87" s="99" t="str" cm="1">
        <f t="array" ref="A87">IF($F$18&lt;&gt;"",
$F$18,
IFERROR(
   INDEX($E$19:$E$308,
      _xlfn.AGGREGATE(15,6,
         (ROW($E$19:$E$308)-ROW($E$19)+1)/($E$19:$E$308&lt;&gt;""),
         ROW()-ROW($A$19)+1
      )
   ),
""))</f>
        <v/>
      </c>
      <c r="C87" s="96" cm="1">
        <f t="array" ref="C87">IF($F$18&lt;&gt;"",
"",
IF(ROW()-ROW($C$19)+1&lt;=ROWS('Ações gerais'!$A$4:$A$203),
   INDEX('Ações gerais'!$A$4:$A$203, ROW()-ROW($C$19)+1),
   INDEX(#REF!, ROW()-ROW($C$19)+1 - ROWS('Ações gerais'!$A$4:$A$203))
))</f>
        <v>0</v>
      </c>
      <c r="E87" s="96" t="str">
        <f>IF($F$18&lt;&gt;"",
"",
IF(OR($C87="",$C87=0),
   "",
   IF(COUNTIF($C$19:C87,C87)=1,C87,"")
))</f>
        <v/>
      </c>
    </row>
    <row r="88" spans="1:5" hidden="1">
      <c r="A88" s="99" t="str" cm="1">
        <f t="array" ref="A88">IF($F$18&lt;&gt;"",
$F$18,
IFERROR(
   INDEX($E$19:$E$308,
      _xlfn.AGGREGATE(15,6,
         (ROW($E$19:$E$308)-ROW($E$19)+1)/($E$19:$E$308&lt;&gt;""),
         ROW()-ROW($A$19)+1
      )
   ),
""))</f>
        <v/>
      </c>
      <c r="C88" s="96" cm="1">
        <f t="array" ref="C88">IF($F$18&lt;&gt;"",
"",
IF(ROW()-ROW($C$19)+1&lt;=ROWS('Ações gerais'!$A$4:$A$203),
   INDEX('Ações gerais'!$A$4:$A$203, ROW()-ROW($C$19)+1),
   INDEX(#REF!, ROW()-ROW($C$19)+1 - ROWS('Ações gerais'!$A$4:$A$203))
))</f>
        <v>0</v>
      </c>
      <c r="E88" s="96" t="str">
        <f>IF($F$18&lt;&gt;"",
"",
IF(OR($C88="",$C88=0),
   "",
   IF(COUNTIF($C$19:C88,C88)=1,C88,"")
))</f>
        <v/>
      </c>
    </row>
    <row r="89" spans="1:5" hidden="1">
      <c r="A89" s="99" t="str" cm="1">
        <f t="array" ref="A89">IF($F$18&lt;&gt;"",
$F$18,
IFERROR(
   INDEX($E$19:$E$308,
      _xlfn.AGGREGATE(15,6,
         (ROW($E$19:$E$308)-ROW($E$19)+1)/($E$19:$E$308&lt;&gt;""),
         ROW()-ROW($A$19)+1
      )
   ),
""))</f>
        <v/>
      </c>
      <c r="C89" s="96" cm="1">
        <f t="array" ref="C89">IF($F$18&lt;&gt;"",
"",
IF(ROW()-ROW($C$19)+1&lt;=ROWS('Ações gerais'!$A$4:$A$203),
   INDEX('Ações gerais'!$A$4:$A$203, ROW()-ROW($C$19)+1),
   INDEX(#REF!, ROW()-ROW($C$19)+1 - ROWS('Ações gerais'!$A$4:$A$203))
))</f>
        <v>0</v>
      </c>
      <c r="E89" s="96" t="str">
        <f>IF($F$18&lt;&gt;"",
"",
IF(OR($C89="",$C89=0),
   "",
   IF(COUNTIF($C$19:C89,C89)=1,C89,"")
))</f>
        <v/>
      </c>
    </row>
    <row r="90" spans="1:5" hidden="1">
      <c r="A90" s="99" t="str" cm="1">
        <f t="array" ref="A90">IF($F$18&lt;&gt;"",
$F$18,
IFERROR(
   INDEX($E$19:$E$308,
      _xlfn.AGGREGATE(15,6,
         (ROW($E$19:$E$308)-ROW($E$19)+1)/($E$19:$E$308&lt;&gt;""),
         ROW()-ROW($A$19)+1
      )
   ),
""))</f>
        <v/>
      </c>
      <c r="C90" s="96" cm="1">
        <f t="array" ref="C90">IF($F$18&lt;&gt;"",
"",
IF(ROW()-ROW($C$19)+1&lt;=ROWS('Ações gerais'!$A$4:$A$203),
   INDEX('Ações gerais'!$A$4:$A$203, ROW()-ROW($C$19)+1),
   INDEX(#REF!, ROW()-ROW($C$19)+1 - ROWS('Ações gerais'!$A$4:$A$203))
))</f>
        <v>0</v>
      </c>
      <c r="E90" s="96" t="str">
        <f>IF($F$18&lt;&gt;"",
"",
IF(OR($C90="",$C90=0),
   "",
   IF(COUNTIF($C$19:C90,C90)=1,C90,"")
))</f>
        <v/>
      </c>
    </row>
    <row r="91" spans="1:5" hidden="1">
      <c r="A91" s="99" t="str" cm="1">
        <f t="array" ref="A91">IF($F$18&lt;&gt;"",
$F$18,
IFERROR(
   INDEX($E$19:$E$308,
      _xlfn.AGGREGATE(15,6,
         (ROW($E$19:$E$308)-ROW($E$19)+1)/($E$19:$E$308&lt;&gt;""),
         ROW()-ROW($A$19)+1
      )
   ),
""))</f>
        <v/>
      </c>
      <c r="C91" s="96" cm="1">
        <f t="array" ref="C91">IF($F$18&lt;&gt;"",
"",
IF(ROW()-ROW($C$19)+1&lt;=ROWS('Ações gerais'!$A$4:$A$203),
   INDEX('Ações gerais'!$A$4:$A$203, ROW()-ROW($C$19)+1),
   INDEX(#REF!, ROW()-ROW($C$19)+1 - ROWS('Ações gerais'!$A$4:$A$203))
))</f>
        <v>0</v>
      </c>
      <c r="E91" s="96" t="str">
        <f>IF($F$18&lt;&gt;"",
"",
IF(OR($C91="",$C91=0),
   "",
   IF(COUNTIF($C$19:C91,C91)=1,C91,"")
))</f>
        <v/>
      </c>
    </row>
    <row r="92" spans="1:5" hidden="1">
      <c r="A92" s="99" t="str" cm="1">
        <f t="array" ref="A92">IF($F$18&lt;&gt;"",
$F$18,
IFERROR(
   INDEX($E$19:$E$308,
      _xlfn.AGGREGATE(15,6,
         (ROW($E$19:$E$308)-ROW($E$19)+1)/($E$19:$E$308&lt;&gt;""),
         ROW()-ROW($A$19)+1
      )
   ),
""))</f>
        <v/>
      </c>
      <c r="C92" s="96" cm="1">
        <f t="array" ref="C92">IF($F$18&lt;&gt;"",
"",
IF(ROW()-ROW($C$19)+1&lt;=ROWS('Ações gerais'!$A$4:$A$203),
   INDEX('Ações gerais'!$A$4:$A$203, ROW()-ROW($C$19)+1),
   INDEX(#REF!, ROW()-ROW($C$19)+1 - ROWS('Ações gerais'!$A$4:$A$203))
))</f>
        <v>0</v>
      </c>
      <c r="E92" s="96" t="str">
        <f>IF($F$18&lt;&gt;"",
"",
IF(OR($C92="",$C92=0),
   "",
   IF(COUNTIF($C$19:C92,C92)=1,C92,"")
))</f>
        <v/>
      </c>
    </row>
    <row r="93" spans="1:5" hidden="1">
      <c r="A93" s="99" t="str" cm="1">
        <f t="array" ref="A93">IF($F$18&lt;&gt;"",
$F$18,
IFERROR(
   INDEX($E$19:$E$308,
      _xlfn.AGGREGATE(15,6,
         (ROW($E$19:$E$308)-ROW($E$19)+1)/($E$19:$E$308&lt;&gt;""),
         ROW()-ROW($A$19)+1
      )
   ),
""))</f>
        <v/>
      </c>
      <c r="C93" s="96" cm="1">
        <f t="array" ref="C93">IF($F$18&lt;&gt;"",
"",
IF(ROW()-ROW($C$19)+1&lt;=ROWS('Ações gerais'!$A$4:$A$203),
   INDEX('Ações gerais'!$A$4:$A$203, ROW()-ROW($C$19)+1),
   INDEX(#REF!, ROW()-ROW($C$19)+1 - ROWS('Ações gerais'!$A$4:$A$203))
))</f>
        <v>0</v>
      </c>
      <c r="E93" s="96" t="str">
        <f>IF($F$18&lt;&gt;"",
"",
IF(OR($C93="",$C93=0),
   "",
   IF(COUNTIF($C$19:C93,C93)=1,C93,"")
))</f>
        <v/>
      </c>
    </row>
    <row r="94" spans="1:5" hidden="1">
      <c r="A94" s="99" t="str" cm="1">
        <f t="array" ref="A94">IF($F$18&lt;&gt;"",
$F$18,
IFERROR(
   INDEX($E$19:$E$308,
      _xlfn.AGGREGATE(15,6,
         (ROW($E$19:$E$308)-ROW($E$19)+1)/($E$19:$E$308&lt;&gt;""),
         ROW()-ROW($A$19)+1
      )
   ),
""))</f>
        <v/>
      </c>
      <c r="C94" s="96" cm="1">
        <f t="array" ref="C94">IF($F$18&lt;&gt;"",
"",
IF(ROW()-ROW($C$19)+1&lt;=ROWS('Ações gerais'!$A$4:$A$203),
   INDEX('Ações gerais'!$A$4:$A$203, ROW()-ROW($C$19)+1),
   INDEX(#REF!, ROW()-ROW($C$19)+1 - ROWS('Ações gerais'!$A$4:$A$203))
))</f>
        <v>0</v>
      </c>
      <c r="E94" s="96" t="str">
        <f>IF($F$18&lt;&gt;"",
"",
IF(OR($C94="",$C94=0),
   "",
   IF(COUNTIF($C$19:C94,C94)=1,C94,"")
))</f>
        <v/>
      </c>
    </row>
    <row r="95" spans="1:5" hidden="1">
      <c r="A95" s="99" t="str" cm="1">
        <f t="array" ref="A95">IF($F$18&lt;&gt;"",
$F$18,
IFERROR(
   INDEX($E$19:$E$308,
      _xlfn.AGGREGATE(15,6,
         (ROW($E$19:$E$308)-ROW($E$19)+1)/($E$19:$E$308&lt;&gt;""),
         ROW()-ROW($A$19)+1
      )
   ),
""))</f>
        <v/>
      </c>
      <c r="C95" s="96" cm="1">
        <f t="array" ref="C95">IF($F$18&lt;&gt;"",
"",
IF(ROW()-ROW($C$19)+1&lt;=ROWS('Ações gerais'!$A$4:$A$203),
   INDEX('Ações gerais'!$A$4:$A$203, ROW()-ROW($C$19)+1),
   INDEX(#REF!, ROW()-ROW($C$19)+1 - ROWS('Ações gerais'!$A$4:$A$203))
))</f>
        <v>0</v>
      </c>
      <c r="E95" s="96" t="str">
        <f>IF($F$18&lt;&gt;"",
"",
IF(OR($C95="",$C95=0),
   "",
   IF(COUNTIF($C$19:C95,C95)=1,C95,"")
))</f>
        <v/>
      </c>
    </row>
    <row r="96" spans="1:5" hidden="1">
      <c r="A96" s="99" t="str" cm="1">
        <f t="array" ref="A96">IF($F$18&lt;&gt;"",
$F$18,
IFERROR(
   INDEX($E$19:$E$308,
      _xlfn.AGGREGATE(15,6,
         (ROW($E$19:$E$308)-ROW($E$19)+1)/($E$19:$E$308&lt;&gt;""),
         ROW()-ROW($A$19)+1
      )
   ),
""))</f>
        <v/>
      </c>
      <c r="C96" s="96" cm="1">
        <f t="array" ref="C96">IF($F$18&lt;&gt;"",
"",
IF(ROW()-ROW($C$19)+1&lt;=ROWS('Ações gerais'!$A$4:$A$203),
   INDEX('Ações gerais'!$A$4:$A$203, ROW()-ROW($C$19)+1),
   INDEX(#REF!, ROW()-ROW($C$19)+1 - ROWS('Ações gerais'!$A$4:$A$203))
))</f>
        <v>0</v>
      </c>
      <c r="E96" s="96" t="str">
        <f>IF($F$18&lt;&gt;"",
"",
IF(OR($C96="",$C96=0),
   "",
   IF(COUNTIF($C$19:C96,C96)=1,C96,"")
))</f>
        <v/>
      </c>
    </row>
    <row r="97" spans="1:5" hidden="1">
      <c r="A97" s="99" t="str" cm="1">
        <f t="array" ref="A97">IF($F$18&lt;&gt;"",
$F$18,
IFERROR(
   INDEX($E$19:$E$308,
      _xlfn.AGGREGATE(15,6,
         (ROW($E$19:$E$308)-ROW($E$19)+1)/($E$19:$E$308&lt;&gt;""),
         ROW()-ROW($A$19)+1
      )
   ),
""))</f>
        <v/>
      </c>
      <c r="C97" s="96" cm="1">
        <f t="array" ref="C97">IF($F$18&lt;&gt;"",
"",
IF(ROW()-ROW($C$19)+1&lt;=ROWS('Ações gerais'!$A$4:$A$203),
   INDEX('Ações gerais'!$A$4:$A$203, ROW()-ROW($C$19)+1),
   INDEX(#REF!, ROW()-ROW($C$19)+1 - ROWS('Ações gerais'!$A$4:$A$203))
))</f>
        <v>0</v>
      </c>
      <c r="E97" s="96" t="str">
        <f>IF($F$18&lt;&gt;"",
"",
IF(OR($C97="",$C97=0),
   "",
   IF(COUNTIF($C$19:C97,C97)=1,C97,"")
))</f>
        <v/>
      </c>
    </row>
    <row r="98" spans="1:5" hidden="1">
      <c r="A98" s="99" t="str" cm="1">
        <f t="array" ref="A98">IF($F$18&lt;&gt;"",
$F$18,
IFERROR(
   INDEX($E$19:$E$308,
      _xlfn.AGGREGATE(15,6,
         (ROW($E$19:$E$308)-ROW($E$19)+1)/($E$19:$E$308&lt;&gt;""),
         ROW()-ROW($A$19)+1
      )
   ),
""))</f>
        <v/>
      </c>
      <c r="C98" s="96" cm="1">
        <f t="array" ref="C98">IF($F$18&lt;&gt;"",
"",
IF(ROW()-ROW($C$19)+1&lt;=ROWS('Ações gerais'!$A$4:$A$203),
   INDEX('Ações gerais'!$A$4:$A$203, ROW()-ROW($C$19)+1),
   INDEX(#REF!, ROW()-ROW($C$19)+1 - ROWS('Ações gerais'!$A$4:$A$203))
))</f>
        <v>0</v>
      </c>
      <c r="E98" s="96" t="str">
        <f>IF($F$18&lt;&gt;"",
"",
IF(OR($C98="",$C98=0),
   "",
   IF(COUNTIF($C$19:C98,C98)=1,C98,"")
))</f>
        <v/>
      </c>
    </row>
    <row r="99" spans="1:5" hidden="1">
      <c r="A99" s="99" t="str" cm="1">
        <f t="array" ref="A99">IF($F$18&lt;&gt;"",
$F$18,
IFERROR(
   INDEX($E$19:$E$308,
      _xlfn.AGGREGATE(15,6,
         (ROW($E$19:$E$308)-ROW($E$19)+1)/($E$19:$E$308&lt;&gt;""),
         ROW()-ROW($A$19)+1
      )
   ),
""))</f>
        <v/>
      </c>
      <c r="C99" s="96" cm="1">
        <f t="array" ref="C99">IF($F$18&lt;&gt;"",
"",
IF(ROW()-ROW($C$19)+1&lt;=ROWS('Ações gerais'!$A$4:$A$203),
   INDEX('Ações gerais'!$A$4:$A$203, ROW()-ROW($C$19)+1),
   INDEX(#REF!, ROW()-ROW($C$19)+1 - ROWS('Ações gerais'!$A$4:$A$203))
))</f>
        <v>0</v>
      </c>
      <c r="E99" s="96" t="str">
        <f>IF($F$18&lt;&gt;"",
"",
IF(OR($C99="",$C99=0),
   "",
   IF(COUNTIF($C$19:C99,C99)=1,C99,"")
))</f>
        <v/>
      </c>
    </row>
    <row r="100" spans="1:5" hidden="1">
      <c r="A100" s="99" t="str" cm="1">
        <f t="array" ref="A100">IF($F$18&lt;&gt;"",
$F$18,
IFERROR(
   INDEX($E$19:$E$308,
      _xlfn.AGGREGATE(15,6,
         (ROW($E$19:$E$308)-ROW($E$19)+1)/($E$19:$E$308&lt;&gt;""),
         ROW()-ROW($A$19)+1
      )
   ),
""))</f>
        <v/>
      </c>
      <c r="C100" s="96" cm="1">
        <f t="array" ref="C100">IF($F$18&lt;&gt;"",
"",
IF(ROW()-ROW($C$19)+1&lt;=ROWS('Ações gerais'!$A$4:$A$203),
   INDEX('Ações gerais'!$A$4:$A$203, ROW()-ROW($C$19)+1),
   INDEX(#REF!, ROW()-ROW($C$19)+1 - ROWS('Ações gerais'!$A$4:$A$203))
))</f>
        <v>0</v>
      </c>
      <c r="E100" s="96" t="str">
        <f>IF($F$18&lt;&gt;"",
"",
IF(OR($C100="",$C100=0),
   "",
   IF(COUNTIF($C$19:C100,C100)=1,C100,"")
))</f>
        <v/>
      </c>
    </row>
    <row r="101" spans="1:5" hidden="1">
      <c r="A101" s="99" t="str" cm="1">
        <f t="array" ref="A101">IF($F$18&lt;&gt;"",
$F$18,
IFERROR(
   INDEX($E$19:$E$308,
      _xlfn.AGGREGATE(15,6,
         (ROW($E$19:$E$308)-ROW($E$19)+1)/($E$19:$E$308&lt;&gt;""),
         ROW()-ROW($A$19)+1
      )
   ),
""))</f>
        <v/>
      </c>
      <c r="C101" s="96" cm="1">
        <f t="array" ref="C101">IF($F$18&lt;&gt;"",
"",
IF(ROW()-ROW($C$19)+1&lt;=ROWS('Ações gerais'!$A$4:$A$203),
   INDEX('Ações gerais'!$A$4:$A$203, ROW()-ROW($C$19)+1),
   INDEX(#REF!, ROW()-ROW($C$19)+1 - ROWS('Ações gerais'!$A$4:$A$203))
))</f>
        <v>0</v>
      </c>
      <c r="E101" s="96" t="str">
        <f>IF($F$18&lt;&gt;"",
"",
IF(OR($C101="",$C101=0),
   "",
   IF(COUNTIF($C$19:C101,C101)=1,C101,"")
))</f>
        <v/>
      </c>
    </row>
    <row r="102" spans="1:5" hidden="1">
      <c r="A102" s="99" t="str" cm="1">
        <f t="array" ref="A102">IF($F$18&lt;&gt;"",
$F$18,
IFERROR(
   INDEX($E$19:$E$308,
      _xlfn.AGGREGATE(15,6,
         (ROW($E$19:$E$308)-ROW($E$19)+1)/($E$19:$E$308&lt;&gt;""),
         ROW()-ROW($A$19)+1
      )
   ),
""))</f>
        <v/>
      </c>
      <c r="C102" s="96" cm="1">
        <f t="array" ref="C102">IF($F$18&lt;&gt;"",
"",
IF(ROW()-ROW($C$19)+1&lt;=ROWS('Ações gerais'!$A$4:$A$203),
   INDEX('Ações gerais'!$A$4:$A$203, ROW()-ROW($C$19)+1),
   INDEX(#REF!, ROW()-ROW($C$19)+1 - ROWS('Ações gerais'!$A$4:$A$203))
))</f>
        <v>0</v>
      </c>
      <c r="E102" s="96" t="str">
        <f>IF($F$18&lt;&gt;"",
"",
IF(OR($C102="",$C102=0),
   "",
   IF(COUNTIF($C$19:C102,C102)=1,C102,"")
))</f>
        <v/>
      </c>
    </row>
    <row r="103" spans="1:5" hidden="1">
      <c r="A103" s="99" t="str" cm="1">
        <f t="array" ref="A103">IF($F$18&lt;&gt;"",
$F$18,
IFERROR(
   INDEX($E$19:$E$308,
      _xlfn.AGGREGATE(15,6,
         (ROW($E$19:$E$308)-ROW($E$19)+1)/($E$19:$E$308&lt;&gt;""),
         ROW()-ROW($A$19)+1
      )
   ),
""))</f>
        <v/>
      </c>
      <c r="C103" s="96" cm="1">
        <f t="array" ref="C103">IF($F$18&lt;&gt;"",
"",
IF(ROW()-ROW($C$19)+1&lt;=ROWS('Ações gerais'!$A$4:$A$203),
   INDEX('Ações gerais'!$A$4:$A$203, ROW()-ROW($C$19)+1),
   INDEX(#REF!, ROW()-ROW($C$19)+1 - ROWS('Ações gerais'!$A$4:$A$203))
))</f>
        <v>0</v>
      </c>
      <c r="E103" s="96" t="str">
        <f>IF($F$18&lt;&gt;"",
"",
IF(OR($C103="",$C103=0),
   "",
   IF(COUNTIF($C$19:C103,C103)=1,C103,"")
))</f>
        <v/>
      </c>
    </row>
    <row r="104" spans="1:5" hidden="1">
      <c r="A104" s="99" t="str" cm="1">
        <f t="array" ref="A104">IF($F$18&lt;&gt;"",
$F$18,
IFERROR(
   INDEX($E$19:$E$308,
      _xlfn.AGGREGATE(15,6,
         (ROW($E$19:$E$308)-ROW($E$19)+1)/($E$19:$E$308&lt;&gt;""),
         ROW()-ROW($A$19)+1
      )
   ),
""))</f>
        <v/>
      </c>
      <c r="C104" s="96" cm="1">
        <f t="array" ref="C104">IF($F$18&lt;&gt;"",
"",
IF(ROW()-ROW($C$19)+1&lt;=ROWS('Ações gerais'!$A$4:$A$203),
   INDEX('Ações gerais'!$A$4:$A$203, ROW()-ROW($C$19)+1),
   INDEX(#REF!, ROW()-ROW($C$19)+1 - ROWS('Ações gerais'!$A$4:$A$203))
))</f>
        <v>0</v>
      </c>
      <c r="E104" s="96" t="str">
        <f>IF($F$18&lt;&gt;"",
"",
IF(OR($C104="",$C104=0),
   "",
   IF(COUNTIF($C$19:C104,C104)=1,C104,"")
))</f>
        <v/>
      </c>
    </row>
    <row r="105" spans="1:5" hidden="1">
      <c r="A105" s="99" t="str" cm="1">
        <f t="array" ref="A105">IF($F$18&lt;&gt;"",
$F$18,
IFERROR(
   INDEX($E$19:$E$308,
      _xlfn.AGGREGATE(15,6,
         (ROW($E$19:$E$308)-ROW($E$19)+1)/($E$19:$E$308&lt;&gt;""),
         ROW()-ROW($A$19)+1
      )
   ),
""))</f>
        <v/>
      </c>
      <c r="C105" s="96" cm="1">
        <f t="array" ref="C105">IF($F$18&lt;&gt;"",
"",
IF(ROW()-ROW($C$19)+1&lt;=ROWS('Ações gerais'!$A$4:$A$203),
   INDEX('Ações gerais'!$A$4:$A$203, ROW()-ROW($C$19)+1),
   INDEX(#REF!, ROW()-ROW($C$19)+1 - ROWS('Ações gerais'!$A$4:$A$203))
))</f>
        <v>0</v>
      </c>
      <c r="E105" s="96" t="str">
        <f>IF($F$18&lt;&gt;"",
"",
IF(OR($C105="",$C105=0),
   "",
   IF(COUNTIF($C$19:C105,C105)=1,C105,"")
))</f>
        <v/>
      </c>
    </row>
    <row r="106" spans="1:5" hidden="1">
      <c r="A106" s="99" t="str" cm="1">
        <f t="array" ref="A106">IF($F$18&lt;&gt;"",
$F$18,
IFERROR(
   INDEX($E$19:$E$308,
      _xlfn.AGGREGATE(15,6,
         (ROW($E$19:$E$308)-ROW($E$19)+1)/($E$19:$E$308&lt;&gt;""),
         ROW()-ROW($A$19)+1
      )
   ),
""))</f>
        <v/>
      </c>
      <c r="C106" s="96" cm="1">
        <f t="array" ref="C106">IF($F$18&lt;&gt;"",
"",
IF(ROW()-ROW($C$19)+1&lt;=ROWS('Ações gerais'!$A$4:$A$203),
   INDEX('Ações gerais'!$A$4:$A$203, ROW()-ROW($C$19)+1),
   INDEX(#REF!, ROW()-ROW($C$19)+1 - ROWS('Ações gerais'!$A$4:$A$203))
))</f>
        <v>0</v>
      </c>
      <c r="E106" s="96" t="str">
        <f>IF($F$18&lt;&gt;"",
"",
IF(OR($C106="",$C106=0),
   "",
   IF(COUNTIF($C$19:C106,C106)=1,C106,"")
))</f>
        <v/>
      </c>
    </row>
    <row r="107" spans="1:5" hidden="1">
      <c r="A107" s="99" t="str" cm="1">
        <f t="array" ref="A107">IF($F$18&lt;&gt;"",
$F$18,
IFERROR(
   INDEX($E$19:$E$308,
      _xlfn.AGGREGATE(15,6,
         (ROW($E$19:$E$308)-ROW($E$19)+1)/($E$19:$E$308&lt;&gt;""),
         ROW()-ROW($A$19)+1
      )
   ),
""))</f>
        <v/>
      </c>
      <c r="C107" s="96" cm="1">
        <f t="array" ref="C107">IF($F$18&lt;&gt;"",
"",
IF(ROW()-ROW($C$19)+1&lt;=ROWS('Ações gerais'!$A$4:$A$203),
   INDEX('Ações gerais'!$A$4:$A$203, ROW()-ROW($C$19)+1),
   INDEX(#REF!, ROW()-ROW($C$19)+1 - ROWS('Ações gerais'!$A$4:$A$203))
))</f>
        <v>0</v>
      </c>
      <c r="E107" s="96" t="str">
        <f>IF($F$18&lt;&gt;"",
"",
IF(OR($C107="",$C107=0),
   "",
   IF(COUNTIF($C$19:C107,C107)=1,C107,"")
))</f>
        <v/>
      </c>
    </row>
    <row r="108" spans="1:5" hidden="1">
      <c r="A108" s="99" t="str" cm="1">
        <f t="array" ref="A108">IF($F$18&lt;&gt;"",
$F$18,
IFERROR(
   INDEX($E$19:$E$308,
      _xlfn.AGGREGATE(15,6,
         (ROW($E$19:$E$308)-ROW($E$19)+1)/($E$19:$E$308&lt;&gt;""),
         ROW()-ROW($A$19)+1
      )
   ),
""))</f>
        <v/>
      </c>
      <c r="C108" s="96" cm="1">
        <f t="array" ref="C108">IF($F$18&lt;&gt;"",
"",
IF(ROW()-ROW($C$19)+1&lt;=ROWS('Ações gerais'!$A$4:$A$203),
   INDEX('Ações gerais'!$A$4:$A$203, ROW()-ROW($C$19)+1),
   INDEX(#REF!, ROW()-ROW($C$19)+1 - ROWS('Ações gerais'!$A$4:$A$203))
))</f>
        <v>0</v>
      </c>
      <c r="E108" s="96" t="str">
        <f>IF($F$18&lt;&gt;"",
"",
IF(OR($C108="",$C108=0),
   "",
   IF(COUNTIF($C$19:C108,C108)=1,C108,"")
))</f>
        <v/>
      </c>
    </row>
    <row r="109" spans="1:5" hidden="1">
      <c r="A109" s="99" t="str" cm="1">
        <f t="array" ref="A109">IF($F$18&lt;&gt;"",
$F$18,
IFERROR(
   INDEX($E$19:$E$308,
      _xlfn.AGGREGATE(15,6,
         (ROW($E$19:$E$308)-ROW($E$19)+1)/($E$19:$E$308&lt;&gt;""),
         ROW()-ROW($A$19)+1
      )
   ),
""))</f>
        <v/>
      </c>
      <c r="C109" s="96" cm="1">
        <f t="array" ref="C109">IF($F$18&lt;&gt;"",
"",
IF(ROW()-ROW($C$19)+1&lt;=ROWS('Ações gerais'!$A$4:$A$203),
   INDEX('Ações gerais'!$A$4:$A$203, ROW()-ROW($C$19)+1),
   INDEX(#REF!, ROW()-ROW($C$19)+1 - ROWS('Ações gerais'!$A$4:$A$203))
))</f>
        <v>0</v>
      </c>
      <c r="E109" s="96" t="str">
        <f>IF($F$18&lt;&gt;"",
"",
IF(OR($C109="",$C109=0),
   "",
   IF(COUNTIF($C$19:C109,C109)=1,C109,"")
))</f>
        <v/>
      </c>
    </row>
    <row r="110" spans="1:5" hidden="1">
      <c r="A110" s="99" t="str" cm="1">
        <f t="array" ref="A110">IF($F$18&lt;&gt;"",
$F$18,
IFERROR(
   INDEX($E$19:$E$308,
      _xlfn.AGGREGATE(15,6,
         (ROW($E$19:$E$308)-ROW($E$19)+1)/($E$19:$E$308&lt;&gt;""),
         ROW()-ROW($A$19)+1
      )
   ),
""))</f>
        <v/>
      </c>
      <c r="C110" s="96" cm="1">
        <f t="array" ref="C110">IF($F$18&lt;&gt;"",
"",
IF(ROW()-ROW($C$19)+1&lt;=ROWS('Ações gerais'!$A$4:$A$203),
   INDEX('Ações gerais'!$A$4:$A$203, ROW()-ROW($C$19)+1),
   INDEX(#REF!, ROW()-ROW($C$19)+1 - ROWS('Ações gerais'!$A$4:$A$203))
))</f>
        <v>0</v>
      </c>
      <c r="E110" s="96" t="str">
        <f>IF($F$18&lt;&gt;"",
"",
IF(OR($C110="",$C110=0),
   "",
   IF(COUNTIF($C$19:C110,C110)=1,C110,"")
))</f>
        <v/>
      </c>
    </row>
    <row r="111" spans="1:5" hidden="1">
      <c r="A111" s="99" t="str" cm="1">
        <f t="array" ref="A111">IF($F$18&lt;&gt;"",
$F$18,
IFERROR(
   INDEX($E$19:$E$308,
      _xlfn.AGGREGATE(15,6,
         (ROW($E$19:$E$308)-ROW($E$19)+1)/($E$19:$E$308&lt;&gt;""),
         ROW()-ROW($A$19)+1
      )
   ),
""))</f>
        <v/>
      </c>
      <c r="C111" s="96" cm="1">
        <f t="array" ref="C111">IF($F$18&lt;&gt;"",
"",
IF(ROW()-ROW($C$19)+1&lt;=ROWS('Ações gerais'!$A$4:$A$203),
   INDEX('Ações gerais'!$A$4:$A$203, ROW()-ROW($C$19)+1),
   INDEX(#REF!, ROW()-ROW($C$19)+1 - ROWS('Ações gerais'!$A$4:$A$203))
))</f>
        <v>0</v>
      </c>
      <c r="E111" s="96" t="str">
        <f>IF($F$18&lt;&gt;"",
"",
IF(OR($C111="",$C111=0),
   "",
   IF(COUNTIF($C$19:C111,C111)=1,C111,"")
))</f>
        <v/>
      </c>
    </row>
    <row r="112" spans="1:5" hidden="1">
      <c r="A112" s="99" t="str" cm="1">
        <f t="array" ref="A112">IF($F$18&lt;&gt;"",
$F$18,
IFERROR(
   INDEX($E$19:$E$308,
      _xlfn.AGGREGATE(15,6,
         (ROW($E$19:$E$308)-ROW($E$19)+1)/($E$19:$E$308&lt;&gt;""),
         ROW()-ROW($A$19)+1
      )
   ),
""))</f>
        <v/>
      </c>
      <c r="C112" s="96" cm="1">
        <f t="array" ref="C112">IF($F$18&lt;&gt;"",
"",
IF(ROW()-ROW($C$19)+1&lt;=ROWS('Ações gerais'!$A$4:$A$203),
   INDEX('Ações gerais'!$A$4:$A$203, ROW()-ROW($C$19)+1),
   INDEX(#REF!, ROW()-ROW($C$19)+1 - ROWS('Ações gerais'!$A$4:$A$203))
))</f>
        <v>0</v>
      </c>
      <c r="E112" s="96" t="str">
        <f>IF($F$18&lt;&gt;"",
"",
IF(OR($C112="",$C112=0),
   "",
   IF(COUNTIF($C$19:C112,C112)=1,C112,"")
))</f>
        <v/>
      </c>
    </row>
    <row r="113" spans="1:5" hidden="1">
      <c r="A113" s="99" t="str" cm="1">
        <f t="array" ref="A113">IF($F$18&lt;&gt;"",
$F$18,
IFERROR(
   INDEX($E$19:$E$308,
      _xlfn.AGGREGATE(15,6,
         (ROW($E$19:$E$308)-ROW($E$19)+1)/($E$19:$E$308&lt;&gt;""),
         ROW()-ROW($A$19)+1
      )
   ),
""))</f>
        <v/>
      </c>
      <c r="C113" s="96" cm="1">
        <f t="array" ref="C113">IF($F$18&lt;&gt;"",
"",
IF(ROW()-ROW($C$19)+1&lt;=ROWS('Ações gerais'!$A$4:$A$203),
   INDEX('Ações gerais'!$A$4:$A$203, ROW()-ROW($C$19)+1),
   INDEX(#REF!, ROW()-ROW($C$19)+1 - ROWS('Ações gerais'!$A$4:$A$203))
))</f>
        <v>0</v>
      </c>
      <c r="E113" s="96" t="str">
        <f>IF($F$18&lt;&gt;"",
"",
IF(OR($C113="",$C113=0),
   "",
   IF(COUNTIF($C$19:C113,C113)=1,C113,"")
))</f>
        <v/>
      </c>
    </row>
    <row r="114" spans="1:5" hidden="1">
      <c r="A114" s="99" t="str" cm="1">
        <f t="array" ref="A114">IF($F$18&lt;&gt;"",
$F$18,
IFERROR(
   INDEX($E$19:$E$308,
      _xlfn.AGGREGATE(15,6,
         (ROW($E$19:$E$308)-ROW($E$19)+1)/($E$19:$E$308&lt;&gt;""),
         ROW()-ROW($A$19)+1
      )
   ),
""))</f>
        <v/>
      </c>
      <c r="C114" s="96" cm="1">
        <f t="array" ref="C114">IF($F$18&lt;&gt;"",
"",
IF(ROW()-ROW($C$19)+1&lt;=ROWS('Ações gerais'!$A$4:$A$203),
   INDEX('Ações gerais'!$A$4:$A$203, ROW()-ROW($C$19)+1),
   INDEX(#REF!, ROW()-ROW($C$19)+1 - ROWS('Ações gerais'!$A$4:$A$203))
))</f>
        <v>0</v>
      </c>
      <c r="E114" s="96" t="str">
        <f>IF($F$18&lt;&gt;"",
"",
IF(OR($C114="",$C114=0),
   "",
   IF(COUNTIF($C$19:C114,C114)=1,C114,"")
))</f>
        <v/>
      </c>
    </row>
    <row r="115" spans="1:5" hidden="1">
      <c r="A115" s="99" t="str" cm="1">
        <f t="array" ref="A115">IF($F$18&lt;&gt;"",
$F$18,
IFERROR(
   INDEX($E$19:$E$308,
      _xlfn.AGGREGATE(15,6,
         (ROW($E$19:$E$308)-ROW($E$19)+1)/($E$19:$E$308&lt;&gt;""),
         ROW()-ROW($A$19)+1
      )
   ),
""))</f>
        <v/>
      </c>
      <c r="C115" s="96" cm="1">
        <f t="array" ref="C115">IF($F$18&lt;&gt;"",
"",
IF(ROW()-ROW($C$19)+1&lt;=ROWS('Ações gerais'!$A$4:$A$203),
   INDEX('Ações gerais'!$A$4:$A$203, ROW()-ROW($C$19)+1),
   INDEX(#REF!, ROW()-ROW($C$19)+1 - ROWS('Ações gerais'!$A$4:$A$203))
))</f>
        <v>0</v>
      </c>
      <c r="E115" s="96" t="str">
        <f>IF($F$18&lt;&gt;"",
"",
IF(OR($C115="",$C115=0),
   "",
   IF(COUNTIF($C$19:C115,C115)=1,C115,"")
))</f>
        <v/>
      </c>
    </row>
    <row r="116" spans="1:5" hidden="1">
      <c r="A116" s="99" t="str" cm="1">
        <f t="array" ref="A116">IF($F$18&lt;&gt;"",
$F$18,
IFERROR(
   INDEX($E$19:$E$308,
      _xlfn.AGGREGATE(15,6,
         (ROW($E$19:$E$308)-ROW($E$19)+1)/($E$19:$E$308&lt;&gt;""),
         ROW()-ROW($A$19)+1
      )
   ),
""))</f>
        <v/>
      </c>
      <c r="C116" s="96" cm="1">
        <f t="array" ref="C116">IF($F$18&lt;&gt;"",
"",
IF(ROW()-ROW($C$19)+1&lt;=ROWS('Ações gerais'!$A$4:$A$203),
   INDEX('Ações gerais'!$A$4:$A$203, ROW()-ROW($C$19)+1),
   INDEX(#REF!, ROW()-ROW($C$19)+1 - ROWS('Ações gerais'!$A$4:$A$203))
))</f>
        <v>0</v>
      </c>
      <c r="E116" s="96" t="str">
        <f>IF($F$18&lt;&gt;"",
"",
IF(OR($C116="",$C116=0),
   "",
   IF(COUNTIF($C$19:C116,C116)=1,C116,"")
))</f>
        <v/>
      </c>
    </row>
    <row r="117" spans="1:5" hidden="1">
      <c r="A117" s="99" t="str" cm="1">
        <f t="array" ref="A117">IF($F$18&lt;&gt;"",
$F$18,
IFERROR(
   INDEX($E$19:$E$308,
      _xlfn.AGGREGATE(15,6,
         (ROW($E$19:$E$308)-ROW($E$19)+1)/($E$19:$E$308&lt;&gt;""),
         ROW()-ROW($A$19)+1
      )
   ),
""))</f>
        <v/>
      </c>
      <c r="C117" s="96" cm="1">
        <f t="array" ref="C117">IF($F$18&lt;&gt;"",
"",
IF(ROW()-ROW($C$19)+1&lt;=ROWS('Ações gerais'!$A$4:$A$203),
   INDEX('Ações gerais'!$A$4:$A$203, ROW()-ROW($C$19)+1),
   INDEX(#REF!, ROW()-ROW($C$19)+1 - ROWS('Ações gerais'!$A$4:$A$203))
))</f>
        <v>0</v>
      </c>
      <c r="E117" s="96" t="str">
        <f>IF($F$18&lt;&gt;"",
"",
IF(OR($C117="",$C117=0),
   "",
   IF(COUNTIF($C$19:C117,C117)=1,C117,"")
))</f>
        <v/>
      </c>
    </row>
    <row r="118" spans="1:5" hidden="1">
      <c r="A118" s="99" t="str" cm="1">
        <f t="array" ref="A118">IF($F$18&lt;&gt;"",
$F$18,
IFERROR(
   INDEX($E$19:$E$308,
      _xlfn.AGGREGATE(15,6,
         (ROW($E$19:$E$308)-ROW($E$19)+1)/($E$19:$E$308&lt;&gt;""),
         ROW()-ROW($A$19)+1
      )
   ),
""))</f>
        <v/>
      </c>
      <c r="C118" s="96" cm="1">
        <f t="array" ref="C118">IF($F$18&lt;&gt;"",
"",
IF(ROW()-ROW($C$19)+1&lt;=ROWS('Ações gerais'!$A$4:$A$203),
   INDEX('Ações gerais'!$A$4:$A$203, ROW()-ROW($C$19)+1),
   INDEX(#REF!, ROW()-ROW($C$19)+1 - ROWS('Ações gerais'!$A$4:$A$203))
))</f>
        <v>0</v>
      </c>
      <c r="E118" s="96" t="str">
        <f>IF($F$18&lt;&gt;"",
"",
IF(OR($C118="",$C118=0),
   "",
   IF(COUNTIF($C$19:C118,C118)=1,C118,"")
))</f>
        <v/>
      </c>
    </row>
    <row r="119" spans="1:5" hidden="1">
      <c r="A119" s="99" t="str" cm="1">
        <f t="array" ref="A119">IF($F$18&lt;&gt;"",
$F$18,
IFERROR(
   INDEX($E$19:$E$308,
      _xlfn.AGGREGATE(15,6,
         (ROW($E$19:$E$308)-ROW($E$19)+1)/($E$19:$E$308&lt;&gt;""),
         ROW()-ROW($A$19)+1
      )
   ),
""))</f>
        <v/>
      </c>
      <c r="C119" s="96" cm="1">
        <f t="array" ref="C119">IF($F$18&lt;&gt;"",
"",
IF(ROW()-ROW($C$19)+1&lt;=ROWS('Ações gerais'!$A$4:$A$203),
   INDEX('Ações gerais'!$A$4:$A$203, ROW()-ROW($C$19)+1),
   INDEX(#REF!, ROW()-ROW($C$19)+1 - ROWS('Ações gerais'!$A$4:$A$203))
))</f>
        <v>0</v>
      </c>
      <c r="E119" s="96" t="str">
        <f>IF($F$18&lt;&gt;"",
"",
IF(OR($C119="",$C119=0),
   "",
   IF(COUNTIF($C$19:C119,C119)=1,C119,"")
))</f>
        <v/>
      </c>
    </row>
    <row r="120" spans="1:5" hidden="1">
      <c r="A120" s="99" t="str" cm="1">
        <f t="array" ref="A120">IF($F$18&lt;&gt;"",
$F$18,
IFERROR(
   INDEX($E$19:$E$308,
      _xlfn.AGGREGATE(15,6,
         (ROW($E$19:$E$308)-ROW($E$19)+1)/($E$19:$E$308&lt;&gt;""),
         ROW()-ROW($A$19)+1
      )
   ),
""))</f>
        <v/>
      </c>
      <c r="C120" s="96" cm="1">
        <f t="array" ref="C120">IF($F$18&lt;&gt;"",
"",
IF(ROW()-ROW($C$19)+1&lt;=ROWS('Ações gerais'!$A$4:$A$203),
   INDEX('Ações gerais'!$A$4:$A$203, ROW()-ROW($C$19)+1),
   INDEX(#REF!, ROW()-ROW($C$19)+1 - ROWS('Ações gerais'!$A$4:$A$203))
))</f>
        <v>0</v>
      </c>
      <c r="E120" s="96" t="str">
        <f>IF($F$18&lt;&gt;"",
"",
IF(OR($C120="",$C120=0),
   "",
   IF(COUNTIF($C$19:C120,C120)=1,C120,"")
))</f>
        <v/>
      </c>
    </row>
    <row r="121" spans="1:5" hidden="1">
      <c r="A121" s="99" t="str" cm="1">
        <f t="array" ref="A121">IF($F$18&lt;&gt;"",
$F$18,
IFERROR(
   INDEX($E$19:$E$308,
      _xlfn.AGGREGATE(15,6,
         (ROW($E$19:$E$308)-ROW($E$19)+1)/($E$19:$E$308&lt;&gt;""),
         ROW()-ROW($A$19)+1
      )
   ),
""))</f>
        <v/>
      </c>
      <c r="C121" s="96" cm="1">
        <f t="array" ref="C121">IF($F$18&lt;&gt;"",
"",
IF(ROW()-ROW($C$19)+1&lt;=ROWS('Ações gerais'!$A$4:$A$203),
   INDEX('Ações gerais'!$A$4:$A$203, ROW()-ROW($C$19)+1),
   INDEX(#REF!, ROW()-ROW($C$19)+1 - ROWS('Ações gerais'!$A$4:$A$203))
))</f>
        <v>0</v>
      </c>
      <c r="E121" s="96" t="str">
        <f>IF($F$18&lt;&gt;"",
"",
IF(OR($C121="",$C121=0),
   "",
   IF(COUNTIF($C$19:C121,C121)=1,C121,"")
))</f>
        <v/>
      </c>
    </row>
    <row r="122" spans="1:5" hidden="1">
      <c r="A122" s="99" t="str" cm="1">
        <f t="array" ref="A122">IF($F$18&lt;&gt;"",
$F$18,
IFERROR(
   INDEX($E$19:$E$308,
      _xlfn.AGGREGATE(15,6,
         (ROW($E$19:$E$308)-ROW($E$19)+1)/($E$19:$E$308&lt;&gt;""),
         ROW()-ROW($A$19)+1
      )
   ),
""))</f>
        <v/>
      </c>
      <c r="C122" s="96" cm="1">
        <f t="array" ref="C122">IF($F$18&lt;&gt;"",
"",
IF(ROW()-ROW($C$19)+1&lt;=ROWS('Ações gerais'!$A$4:$A$203),
   INDEX('Ações gerais'!$A$4:$A$203, ROW()-ROW($C$19)+1),
   INDEX(#REF!, ROW()-ROW($C$19)+1 - ROWS('Ações gerais'!$A$4:$A$203))
))</f>
        <v>0</v>
      </c>
      <c r="E122" s="96" t="str">
        <f>IF($F$18&lt;&gt;"",
"",
IF(OR($C122="",$C122=0),
   "",
   IF(COUNTIF($C$19:C122,C122)=1,C122,"")
))</f>
        <v/>
      </c>
    </row>
    <row r="123" spans="1:5" hidden="1">
      <c r="A123" s="99" t="str" cm="1">
        <f t="array" ref="A123">IF($F$18&lt;&gt;"",
$F$18,
IFERROR(
   INDEX($E$19:$E$308,
      _xlfn.AGGREGATE(15,6,
         (ROW($E$19:$E$308)-ROW($E$19)+1)/($E$19:$E$308&lt;&gt;""),
         ROW()-ROW($A$19)+1
      )
   ),
""))</f>
        <v/>
      </c>
      <c r="C123" s="96" cm="1">
        <f t="array" ref="C123">IF($F$18&lt;&gt;"",
"",
IF(ROW()-ROW($C$19)+1&lt;=ROWS('Ações gerais'!$A$4:$A$203),
   INDEX('Ações gerais'!$A$4:$A$203, ROW()-ROW($C$19)+1),
   INDEX(#REF!, ROW()-ROW($C$19)+1 - ROWS('Ações gerais'!$A$4:$A$203))
))</f>
        <v>0</v>
      </c>
      <c r="E123" s="96" t="str">
        <f>IF($F$18&lt;&gt;"",
"",
IF(OR($C123="",$C123=0),
   "",
   IF(COUNTIF($C$19:C123,C123)=1,C123,"")
))</f>
        <v/>
      </c>
    </row>
    <row r="124" spans="1:5" hidden="1">
      <c r="A124" s="99" t="str" cm="1">
        <f t="array" ref="A124">IF($F$18&lt;&gt;"",
$F$18,
IFERROR(
   INDEX($E$19:$E$308,
      _xlfn.AGGREGATE(15,6,
         (ROW($E$19:$E$308)-ROW($E$19)+1)/($E$19:$E$308&lt;&gt;""),
         ROW()-ROW($A$19)+1
      )
   ),
""))</f>
        <v/>
      </c>
      <c r="C124" s="96" cm="1">
        <f t="array" ref="C124">IF($F$18&lt;&gt;"",
"",
IF(ROW()-ROW($C$19)+1&lt;=ROWS('Ações gerais'!$A$4:$A$203),
   INDEX('Ações gerais'!$A$4:$A$203, ROW()-ROW($C$19)+1),
   INDEX(#REF!, ROW()-ROW($C$19)+1 - ROWS('Ações gerais'!$A$4:$A$203))
))</f>
        <v>0</v>
      </c>
      <c r="E124" s="96" t="str">
        <f>IF($F$18&lt;&gt;"",
"",
IF(OR($C124="",$C124=0),
   "",
   IF(COUNTIF($C$19:C124,C124)=1,C124,"")
))</f>
        <v/>
      </c>
    </row>
    <row r="125" spans="1:5" hidden="1">
      <c r="A125" s="99" t="str" cm="1">
        <f t="array" ref="A125">IF($F$18&lt;&gt;"",
$F$18,
IFERROR(
   INDEX($E$19:$E$308,
      _xlfn.AGGREGATE(15,6,
         (ROW($E$19:$E$308)-ROW($E$19)+1)/($E$19:$E$308&lt;&gt;""),
         ROW()-ROW($A$19)+1
      )
   ),
""))</f>
        <v/>
      </c>
      <c r="C125" s="96" cm="1">
        <f t="array" ref="C125">IF($F$18&lt;&gt;"",
"",
IF(ROW()-ROW($C$19)+1&lt;=ROWS('Ações gerais'!$A$4:$A$203),
   INDEX('Ações gerais'!$A$4:$A$203, ROW()-ROW($C$19)+1),
   INDEX(#REF!, ROW()-ROW($C$19)+1 - ROWS('Ações gerais'!$A$4:$A$203))
))</f>
        <v>0</v>
      </c>
      <c r="E125" s="96" t="str">
        <f>IF($F$18&lt;&gt;"",
"",
IF(OR($C125="",$C125=0),
   "",
   IF(COUNTIF($C$19:C125,C125)=1,C125,"")
))</f>
        <v/>
      </c>
    </row>
    <row r="126" spans="1:5" hidden="1">
      <c r="A126" s="99" t="str" cm="1">
        <f t="array" ref="A126">IF($F$18&lt;&gt;"",
$F$18,
IFERROR(
   INDEX($E$19:$E$308,
      _xlfn.AGGREGATE(15,6,
         (ROW($E$19:$E$308)-ROW($E$19)+1)/($E$19:$E$308&lt;&gt;""),
         ROW()-ROW($A$19)+1
      )
   ),
""))</f>
        <v/>
      </c>
      <c r="C126" s="96" cm="1">
        <f t="array" ref="C126">IF($F$18&lt;&gt;"",
"",
IF(ROW()-ROW($C$19)+1&lt;=ROWS('Ações gerais'!$A$4:$A$203),
   INDEX('Ações gerais'!$A$4:$A$203, ROW()-ROW($C$19)+1),
   INDEX(#REF!, ROW()-ROW($C$19)+1 - ROWS('Ações gerais'!$A$4:$A$203))
))</f>
        <v>0</v>
      </c>
      <c r="E126" s="96" t="str">
        <f>IF($F$18&lt;&gt;"",
"",
IF(OR($C126="",$C126=0),
   "",
   IF(COUNTIF($C$19:C126,C126)=1,C126,"")
))</f>
        <v/>
      </c>
    </row>
    <row r="127" spans="1:5" hidden="1">
      <c r="A127" s="99" t="str" cm="1">
        <f t="array" ref="A127">IF($F$18&lt;&gt;"",
$F$18,
IFERROR(
   INDEX($E$19:$E$308,
      _xlfn.AGGREGATE(15,6,
         (ROW($E$19:$E$308)-ROW($E$19)+1)/($E$19:$E$308&lt;&gt;""),
         ROW()-ROW($A$19)+1
      )
   ),
""))</f>
        <v/>
      </c>
      <c r="C127" s="96" cm="1">
        <f t="array" ref="C127">IF($F$18&lt;&gt;"",
"",
IF(ROW()-ROW($C$19)+1&lt;=ROWS('Ações gerais'!$A$4:$A$203),
   INDEX('Ações gerais'!$A$4:$A$203, ROW()-ROW($C$19)+1),
   INDEX(#REF!, ROW()-ROW($C$19)+1 - ROWS('Ações gerais'!$A$4:$A$203))
))</f>
        <v>0</v>
      </c>
      <c r="E127" s="96" t="str">
        <f>IF($F$18&lt;&gt;"",
"",
IF(OR($C127="",$C127=0),
   "",
   IF(COUNTIF($C$19:C127,C127)=1,C127,"")
))</f>
        <v/>
      </c>
    </row>
    <row r="128" spans="1:5" hidden="1">
      <c r="A128" s="99" t="str" cm="1">
        <f t="array" ref="A128">IF($F$18&lt;&gt;"",
$F$18,
IFERROR(
   INDEX($E$19:$E$308,
      _xlfn.AGGREGATE(15,6,
         (ROW($E$19:$E$308)-ROW($E$19)+1)/($E$19:$E$308&lt;&gt;""),
         ROW()-ROW($A$19)+1
      )
   ),
""))</f>
        <v/>
      </c>
      <c r="C128" s="96" cm="1">
        <f t="array" ref="C128">IF($F$18&lt;&gt;"",
"",
IF(ROW()-ROW($C$19)+1&lt;=ROWS('Ações gerais'!$A$4:$A$203),
   INDEX('Ações gerais'!$A$4:$A$203, ROW()-ROW($C$19)+1),
   INDEX(#REF!, ROW()-ROW($C$19)+1 - ROWS('Ações gerais'!$A$4:$A$203))
))</f>
        <v>0</v>
      </c>
      <c r="E128" s="96" t="str">
        <f>IF($F$18&lt;&gt;"",
"",
IF(OR($C128="",$C128=0),
   "",
   IF(COUNTIF($C$19:C128,C128)=1,C128,"")
))</f>
        <v/>
      </c>
    </row>
    <row r="129" spans="1:5" hidden="1">
      <c r="A129" s="99" t="str" cm="1">
        <f t="array" ref="A129">IF($F$18&lt;&gt;"",
$F$18,
IFERROR(
   INDEX($E$19:$E$308,
      _xlfn.AGGREGATE(15,6,
         (ROW($E$19:$E$308)-ROW($E$19)+1)/($E$19:$E$308&lt;&gt;""),
         ROW()-ROW($A$19)+1
      )
   ),
""))</f>
        <v/>
      </c>
      <c r="C129" s="96" cm="1">
        <f t="array" ref="C129">IF($F$18&lt;&gt;"",
"",
IF(ROW()-ROW($C$19)+1&lt;=ROWS('Ações gerais'!$A$4:$A$203),
   INDEX('Ações gerais'!$A$4:$A$203, ROW()-ROW($C$19)+1),
   INDEX(#REF!, ROW()-ROW($C$19)+1 - ROWS('Ações gerais'!$A$4:$A$203))
))</f>
        <v>0</v>
      </c>
      <c r="E129" s="96" t="str">
        <f>IF($F$18&lt;&gt;"",
"",
IF(OR($C129="",$C129=0),
   "",
   IF(COUNTIF($C$19:C129,C129)=1,C129,"")
))</f>
        <v/>
      </c>
    </row>
    <row r="130" spans="1:5" hidden="1">
      <c r="A130" s="99" t="str" cm="1">
        <f t="array" ref="A130">IF($F$18&lt;&gt;"",
$F$18,
IFERROR(
   INDEX($E$19:$E$308,
      _xlfn.AGGREGATE(15,6,
         (ROW($E$19:$E$308)-ROW($E$19)+1)/($E$19:$E$308&lt;&gt;""),
         ROW()-ROW($A$19)+1
      )
   ),
""))</f>
        <v/>
      </c>
      <c r="C130" s="96" cm="1">
        <f t="array" ref="C130">IF($F$18&lt;&gt;"",
"",
IF(ROW()-ROW($C$19)+1&lt;=ROWS('Ações gerais'!$A$4:$A$203),
   INDEX('Ações gerais'!$A$4:$A$203, ROW()-ROW($C$19)+1),
   INDEX(#REF!, ROW()-ROW($C$19)+1 - ROWS('Ações gerais'!$A$4:$A$203))
))</f>
        <v>0</v>
      </c>
      <c r="E130" s="96" t="str">
        <f>IF($F$18&lt;&gt;"",
"",
IF(OR($C130="",$C130=0),
   "",
   IF(COUNTIF($C$19:C130,C130)=1,C130,"")
))</f>
        <v/>
      </c>
    </row>
    <row r="131" spans="1:5" hidden="1">
      <c r="A131" s="99" t="str" cm="1">
        <f t="array" ref="A131">IF($F$18&lt;&gt;"",
$F$18,
IFERROR(
   INDEX($E$19:$E$308,
      _xlfn.AGGREGATE(15,6,
         (ROW($E$19:$E$308)-ROW($E$19)+1)/($E$19:$E$308&lt;&gt;""),
         ROW()-ROW($A$19)+1
      )
   ),
""))</f>
        <v/>
      </c>
      <c r="C131" s="96" cm="1">
        <f t="array" ref="C131">IF($F$18&lt;&gt;"",
"",
IF(ROW()-ROW($C$19)+1&lt;=ROWS('Ações gerais'!$A$4:$A$203),
   INDEX('Ações gerais'!$A$4:$A$203, ROW()-ROW($C$19)+1),
   INDEX(#REF!, ROW()-ROW($C$19)+1 - ROWS('Ações gerais'!$A$4:$A$203))
))</f>
        <v>0</v>
      </c>
      <c r="E131" s="96" t="str">
        <f>IF($F$18&lt;&gt;"",
"",
IF(OR($C131="",$C131=0),
   "",
   IF(COUNTIF($C$19:C131,C131)=1,C131,"")
))</f>
        <v/>
      </c>
    </row>
    <row r="132" spans="1:5" hidden="1">
      <c r="A132" s="99" t="str" cm="1">
        <f t="array" ref="A132">IF($F$18&lt;&gt;"",
$F$18,
IFERROR(
   INDEX($E$19:$E$308,
      _xlfn.AGGREGATE(15,6,
         (ROW($E$19:$E$308)-ROW($E$19)+1)/($E$19:$E$308&lt;&gt;""),
         ROW()-ROW($A$19)+1
      )
   ),
""))</f>
        <v/>
      </c>
      <c r="C132" s="96" cm="1">
        <f t="array" ref="C132">IF($F$18&lt;&gt;"",
"",
IF(ROW()-ROW($C$19)+1&lt;=ROWS('Ações gerais'!$A$4:$A$203),
   INDEX('Ações gerais'!$A$4:$A$203, ROW()-ROW($C$19)+1),
   INDEX(#REF!, ROW()-ROW($C$19)+1 - ROWS('Ações gerais'!$A$4:$A$203))
))</f>
        <v>0</v>
      </c>
      <c r="E132" s="96" t="str">
        <f>IF($F$18&lt;&gt;"",
"",
IF(OR($C132="",$C132=0),
   "",
   IF(COUNTIF($C$19:C132,C132)=1,C132,"")
))</f>
        <v/>
      </c>
    </row>
    <row r="133" spans="1:5" hidden="1">
      <c r="A133" s="99" t="str" cm="1">
        <f t="array" ref="A133">IF($F$18&lt;&gt;"",
$F$18,
IFERROR(
   INDEX($E$19:$E$308,
      _xlfn.AGGREGATE(15,6,
         (ROW($E$19:$E$308)-ROW($E$19)+1)/($E$19:$E$308&lt;&gt;""),
         ROW()-ROW($A$19)+1
      )
   ),
""))</f>
        <v/>
      </c>
      <c r="C133" s="96" cm="1">
        <f t="array" ref="C133">IF($F$18&lt;&gt;"",
"",
IF(ROW()-ROW($C$19)+1&lt;=ROWS('Ações gerais'!$A$4:$A$203),
   INDEX('Ações gerais'!$A$4:$A$203, ROW()-ROW($C$19)+1),
   INDEX(#REF!, ROW()-ROW($C$19)+1 - ROWS('Ações gerais'!$A$4:$A$203))
))</f>
        <v>0</v>
      </c>
      <c r="E133" s="96" t="str">
        <f>IF($F$18&lt;&gt;"",
"",
IF(OR($C133="",$C133=0),
   "",
   IF(COUNTIF($C$19:C133,C133)=1,C133,"")
))</f>
        <v/>
      </c>
    </row>
    <row r="134" spans="1:5" hidden="1">
      <c r="A134" s="99" t="str" cm="1">
        <f t="array" ref="A134">IF($F$18&lt;&gt;"",
$F$18,
IFERROR(
   INDEX($E$19:$E$308,
      _xlfn.AGGREGATE(15,6,
         (ROW($E$19:$E$308)-ROW($E$19)+1)/($E$19:$E$308&lt;&gt;""),
         ROW()-ROW($A$19)+1
      )
   ),
""))</f>
        <v/>
      </c>
      <c r="C134" s="96" cm="1">
        <f t="array" ref="C134">IF($F$18&lt;&gt;"",
"",
IF(ROW()-ROW($C$19)+1&lt;=ROWS('Ações gerais'!$A$4:$A$203),
   INDEX('Ações gerais'!$A$4:$A$203, ROW()-ROW($C$19)+1),
   INDEX(#REF!, ROW()-ROW($C$19)+1 - ROWS('Ações gerais'!$A$4:$A$203))
))</f>
        <v>0</v>
      </c>
      <c r="E134" s="96" t="str">
        <f>IF($F$18&lt;&gt;"",
"",
IF(OR($C134="",$C134=0),
   "",
   IF(COUNTIF($C$19:C134,C134)=1,C134,"")
))</f>
        <v/>
      </c>
    </row>
    <row r="135" spans="1:5" hidden="1">
      <c r="A135" s="99" t="str" cm="1">
        <f t="array" ref="A135">IF($F$18&lt;&gt;"",
$F$18,
IFERROR(
   INDEX($E$19:$E$308,
      _xlfn.AGGREGATE(15,6,
         (ROW($E$19:$E$308)-ROW($E$19)+1)/($E$19:$E$308&lt;&gt;""),
         ROW()-ROW($A$19)+1
      )
   ),
""))</f>
        <v/>
      </c>
      <c r="C135" s="96" cm="1">
        <f t="array" ref="C135">IF($F$18&lt;&gt;"",
"",
IF(ROW()-ROW($C$19)+1&lt;=ROWS('Ações gerais'!$A$4:$A$203),
   INDEX('Ações gerais'!$A$4:$A$203, ROW()-ROW($C$19)+1),
   INDEX(#REF!, ROW()-ROW($C$19)+1 - ROWS('Ações gerais'!$A$4:$A$203))
))</f>
        <v>0</v>
      </c>
      <c r="E135" s="96" t="str">
        <f>IF($F$18&lt;&gt;"",
"",
IF(OR($C135="",$C135=0),
   "",
   IF(COUNTIF($C$19:C135,C135)=1,C135,"")
))</f>
        <v/>
      </c>
    </row>
    <row r="136" spans="1:5" hidden="1">
      <c r="A136" s="99" t="str" cm="1">
        <f t="array" ref="A136">IF($F$18&lt;&gt;"",
$F$18,
IFERROR(
   INDEX($E$19:$E$308,
      _xlfn.AGGREGATE(15,6,
         (ROW($E$19:$E$308)-ROW($E$19)+1)/($E$19:$E$308&lt;&gt;""),
         ROW()-ROW($A$19)+1
      )
   ),
""))</f>
        <v/>
      </c>
      <c r="C136" s="96" cm="1">
        <f t="array" ref="C136">IF($F$18&lt;&gt;"",
"",
IF(ROW()-ROW($C$19)+1&lt;=ROWS('Ações gerais'!$A$4:$A$203),
   INDEX('Ações gerais'!$A$4:$A$203, ROW()-ROW($C$19)+1),
   INDEX(#REF!, ROW()-ROW($C$19)+1 - ROWS('Ações gerais'!$A$4:$A$203))
))</f>
        <v>0</v>
      </c>
      <c r="E136" s="96" t="str">
        <f>IF($F$18&lt;&gt;"",
"",
IF(OR($C136="",$C136=0),
   "",
   IF(COUNTIF($C$19:C136,C136)=1,C136,"")
))</f>
        <v/>
      </c>
    </row>
    <row r="137" spans="1:5" hidden="1">
      <c r="A137" s="99" t="str" cm="1">
        <f t="array" ref="A137">IF($F$18&lt;&gt;"",
$F$18,
IFERROR(
   INDEX($E$19:$E$308,
      _xlfn.AGGREGATE(15,6,
         (ROW($E$19:$E$308)-ROW($E$19)+1)/($E$19:$E$308&lt;&gt;""),
         ROW()-ROW($A$19)+1
      )
   ),
""))</f>
        <v/>
      </c>
      <c r="C137" s="96" cm="1">
        <f t="array" ref="C137">IF($F$18&lt;&gt;"",
"",
IF(ROW()-ROW($C$19)+1&lt;=ROWS('Ações gerais'!$A$4:$A$203),
   INDEX('Ações gerais'!$A$4:$A$203, ROW()-ROW($C$19)+1),
   INDEX(#REF!, ROW()-ROW($C$19)+1 - ROWS('Ações gerais'!$A$4:$A$203))
))</f>
        <v>0</v>
      </c>
      <c r="E137" s="96" t="str">
        <f>IF($F$18&lt;&gt;"",
"",
IF(OR($C137="",$C137=0),
   "",
   IF(COUNTIF($C$19:C137,C137)=1,C137,"")
))</f>
        <v/>
      </c>
    </row>
    <row r="138" spans="1:5" hidden="1">
      <c r="A138" s="99" t="str" cm="1">
        <f t="array" ref="A138">IF($F$18&lt;&gt;"",
$F$18,
IFERROR(
   INDEX($E$19:$E$308,
      _xlfn.AGGREGATE(15,6,
         (ROW($E$19:$E$308)-ROW($E$19)+1)/($E$19:$E$308&lt;&gt;""),
         ROW()-ROW($A$19)+1
      )
   ),
""))</f>
        <v/>
      </c>
      <c r="C138" s="96" cm="1">
        <f t="array" ref="C138">IF($F$18&lt;&gt;"",
"",
IF(ROW()-ROW($C$19)+1&lt;=ROWS('Ações gerais'!$A$4:$A$203),
   INDEX('Ações gerais'!$A$4:$A$203, ROW()-ROW($C$19)+1),
   INDEX(#REF!, ROW()-ROW($C$19)+1 - ROWS('Ações gerais'!$A$4:$A$203))
))</f>
        <v>0</v>
      </c>
      <c r="E138" s="96" t="str">
        <f>IF($F$18&lt;&gt;"",
"",
IF(OR($C138="",$C138=0),
   "",
   IF(COUNTIF($C$19:C138,C138)=1,C138,"")
))</f>
        <v/>
      </c>
    </row>
    <row r="139" spans="1:5" hidden="1">
      <c r="A139" s="99" t="str" cm="1">
        <f t="array" ref="A139">IF($F$18&lt;&gt;"",
$F$18,
IFERROR(
   INDEX($E$19:$E$308,
      _xlfn.AGGREGATE(15,6,
         (ROW($E$19:$E$308)-ROW($E$19)+1)/($E$19:$E$308&lt;&gt;""),
         ROW()-ROW($A$19)+1
      )
   ),
""))</f>
        <v/>
      </c>
      <c r="C139" s="96" cm="1">
        <f t="array" ref="C139">IF($F$18&lt;&gt;"",
"",
IF(ROW()-ROW($C$19)+1&lt;=ROWS('Ações gerais'!$A$4:$A$203),
   INDEX('Ações gerais'!$A$4:$A$203, ROW()-ROW($C$19)+1),
   INDEX(#REF!, ROW()-ROW($C$19)+1 - ROWS('Ações gerais'!$A$4:$A$203))
))</f>
        <v>0</v>
      </c>
      <c r="E139" s="96" t="str">
        <f>IF($F$18&lt;&gt;"",
"",
IF(OR($C139="",$C139=0),
   "",
   IF(COUNTIF($C$19:C139,C139)=1,C139,"")
))</f>
        <v/>
      </c>
    </row>
    <row r="140" spans="1:5" hidden="1">
      <c r="A140" s="99" t="str" cm="1">
        <f t="array" ref="A140">IF($F$18&lt;&gt;"",
$F$18,
IFERROR(
   INDEX($E$19:$E$308,
      _xlfn.AGGREGATE(15,6,
         (ROW($E$19:$E$308)-ROW($E$19)+1)/($E$19:$E$308&lt;&gt;""),
         ROW()-ROW($A$19)+1
      )
   ),
""))</f>
        <v/>
      </c>
      <c r="C140" s="96" cm="1">
        <f t="array" ref="C140">IF($F$18&lt;&gt;"",
"",
IF(ROW()-ROW($C$19)+1&lt;=ROWS('Ações gerais'!$A$4:$A$203),
   INDEX('Ações gerais'!$A$4:$A$203, ROW()-ROW($C$19)+1),
   INDEX(#REF!, ROW()-ROW($C$19)+1 - ROWS('Ações gerais'!$A$4:$A$203))
))</f>
        <v>0</v>
      </c>
      <c r="E140" s="96" t="str">
        <f>IF($F$18&lt;&gt;"",
"",
IF(OR($C140="",$C140=0),
   "",
   IF(COUNTIF($C$19:C140,C140)=1,C140,"")
))</f>
        <v/>
      </c>
    </row>
    <row r="141" spans="1:5" hidden="1">
      <c r="A141" s="99" t="str" cm="1">
        <f t="array" ref="A141">IF($F$18&lt;&gt;"",
$F$18,
IFERROR(
   INDEX($E$19:$E$308,
      _xlfn.AGGREGATE(15,6,
         (ROW($E$19:$E$308)-ROW($E$19)+1)/($E$19:$E$308&lt;&gt;""),
         ROW()-ROW($A$19)+1
      )
   ),
""))</f>
        <v/>
      </c>
      <c r="C141" s="96" cm="1">
        <f t="array" ref="C141">IF($F$18&lt;&gt;"",
"",
IF(ROW()-ROW($C$19)+1&lt;=ROWS('Ações gerais'!$A$4:$A$203),
   INDEX('Ações gerais'!$A$4:$A$203, ROW()-ROW($C$19)+1),
   INDEX(#REF!, ROW()-ROW($C$19)+1 - ROWS('Ações gerais'!$A$4:$A$203))
))</f>
        <v>0</v>
      </c>
      <c r="E141" s="96" t="str">
        <f>IF($F$18&lt;&gt;"",
"",
IF(OR($C141="",$C141=0),
   "",
   IF(COUNTIF($C$19:C141,C141)=1,C141,"")
))</f>
        <v/>
      </c>
    </row>
    <row r="142" spans="1:5" hidden="1">
      <c r="A142" s="99" t="str" cm="1">
        <f t="array" ref="A142">IF($F$18&lt;&gt;"",
$F$18,
IFERROR(
   INDEX($E$19:$E$308,
      _xlfn.AGGREGATE(15,6,
         (ROW($E$19:$E$308)-ROW($E$19)+1)/($E$19:$E$308&lt;&gt;""),
         ROW()-ROW($A$19)+1
      )
   ),
""))</f>
        <v/>
      </c>
      <c r="C142" s="96" cm="1">
        <f t="array" ref="C142">IF($F$18&lt;&gt;"",
"",
IF(ROW()-ROW($C$19)+1&lt;=ROWS('Ações gerais'!$A$4:$A$203),
   INDEX('Ações gerais'!$A$4:$A$203, ROW()-ROW($C$19)+1),
   INDEX(#REF!, ROW()-ROW($C$19)+1 - ROWS('Ações gerais'!$A$4:$A$203))
))</f>
        <v>0</v>
      </c>
      <c r="E142" s="96" t="str">
        <f>IF($F$18&lt;&gt;"",
"",
IF(OR($C142="",$C142=0),
   "",
   IF(COUNTIF($C$19:C142,C142)=1,C142,"")
))</f>
        <v/>
      </c>
    </row>
    <row r="143" spans="1:5" hidden="1">
      <c r="A143" s="99" t="str" cm="1">
        <f t="array" ref="A143">IF($F$18&lt;&gt;"",
$F$18,
IFERROR(
   INDEX($E$19:$E$308,
      _xlfn.AGGREGATE(15,6,
         (ROW($E$19:$E$308)-ROW($E$19)+1)/($E$19:$E$308&lt;&gt;""),
         ROW()-ROW($A$19)+1
      )
   ),
""))</f>
        <v/>
      </c>
      <c r="C143" s="96" cm="1">
        <f t="array" ref="C143">IF($F$18&lt;&gt;"",
"",
IF(ROW()-ROW($C$19)+1&lt;=ROWS('Ações gerais'!$A$4:$A$203),
   INDEX('Ações gerais'!$A$4:$A$203, ROW()-ROW($C$19)+1),
   INDEX(#REF!, ROW()-ROW($C$19)+1 - ROWS('Ações gerais'!$A$4:$A$203))
))</f>
        <v>0</v>
      </c>
      <c r="E143" s="96" t="str">
        <f>IF($F$18&lt;&gt;"",
"",
IF(OR($C143="",$C143=0),
   "",
   IF(COUNTIF($C$19:C143,C143)=1,C143,"")
))</f>
        <v/>
      </c>
    </row>
    <row r="144" spans="1:5" hidden="1">
      <c r="A144" s="99" t="str" cm="1">
        <f t="array" ref="A144">IF($F$18&lt;&gt;"",
$F$18,
IFERROR(
   INDEX($E$19:$E$308,
      _xlfn.AGGREGATE(15,6,
         (ROW($E$19:$E$308)-ROW($E$19)+1)/($E$19:$E$308&lt;&gt;""),
         ROW()-ROW($A$19)+1
      )
   ),
""))</f>
        <v/>
      </c>
      <c r="C144" s="96" cm="1">
        <f t="array" ref="C144">IF($F$18&lt;&gt;"",
"",
IF(ROW()-ROW($C$19)+1&lt;=ROWS('Ações gerais'!$A$4:$A$203),
   INDEX('Ações gerais'!$A$4:$A$203, ROW()-ROW($C$19)+1),
   INDEX(#REF!, ROW()-ROW($C$19)+1 - ROWS('Ações gerais'!$A$4:$A$203))
))</f>
        <v>0</v>
      </c>
      <c r="E144" s="96" t="str">
        <f>IF($F$18&lt;&gt;"",
"",
IF(OR($C144="",$C144=0),
   "",
   IF(COUNTIF($C$19:C144,C144)=1,C144,"")
))</f>
        <v/>
      </c>
    </row>
    <row r="145" spans="1:5" hidden="1">
      <c r="A145" s="99" t="str" cm="1">
        <f t="array" ref="A145">IF($F$18&lt;&gt;"",
$F$18,
IFERROR(
   INDEX($E$19:$E$308,
      _xlfn.AGGREGATE(15,6,
         (ROW($E$19:$E$308)-ROW($E$19)+1)/($E$19:$E$308&lt;&gt;""),
         ROW()-ROW($A$19)+1
      )
   ),
""))</f>
        <v/>
      </c>
      <c r="C145" s="96" cm="1">
        <f t="array" ref="C145">IF($F$18&lt;&gt;"",
"",
IF(ROW()-ROW($C$19)+1&lt;=ROWS('Ações gerais'!$A$4:$A$203),
   INDEX('Ações gerais'!$A$4:$A$203, ROW()-ROW($C$19)+1),
   INDEX(#REF!, ROW()-ROW($C$19)+1 - ROWS('Ações gerais'!$A$4:$A$203))
))</f>
        <v>0</v>
      </c>
      <c r="E145" s="96" t="str">
        <f>IF($F$18&lt;&gt;"",
"",
IF(OR($C145="",$C145=0),
   "",
   IF(COUNTIF($C$19:C145,C145)=1,C145,"")
))</f>
        <v/>
      </c>
    </row>
    <row r="146" spans="1:5" hidden="1">
      <c r="A146" s="99" t="str" cm="1">
        <f t="array" ref="A146">IF($F$18&lt;&gt;"",
$F$18,
IFERROR(
   INDEX($E$19:$E$308,
      _xlfn.AGGREGATE(15,6,
         (ROW($E$19:$E$308)-ROW($E$19)+1)/($E$19:$E$308&lt;&gt;""),
         ROW()-ROW($A$19)+1
      )
   ),
""))</f>
        <v/>
      </c>
      <c r="C146" s="96" cm="1">
        <f t="array" ref="C146">IF($F$18&lt;&gt;"",
"",
IF(ROW()-ROW($C$19)+1&lt;=ROWS('Ações gerais'!$A$4:$A$203),
   INDEX('Ações gerais'!$A$4:$A$203, ROW()-ROW($C$19)+1),
   INDEX(#REF!, ROW()-ROW($C$19)+1 - ROWS('Ações gerais'!$A$4:$A$203))
))</f>
        <v>0</v>
      </c>
      <c r="E146" s="96" t="str">
        <f>IF($F$18&lt;&gt;"",
"",
IF(OR($C146="",$C146=0),
   "",
   IF(COUNTIF($C$19:C146,C146)=1,C146,"")
))</f>
        <v/>
      </c>
    </row>
    <row r="147" spans="1:5" hidden="1">
      <c r="A147" s="99" t="str" cm="1">
        <f t="array" ref="A147">IF($F$18&lt;&gt;"",
$F$18,
IFERROR(
   INDEX($E$19:$E$308,
      _xlfn.AGGREGATE(15,6,
         (ROW($E$19:$E$308)-ROW($E$19)+1)/($E$19:$E$308&lt;&gt;""),
         ROW()-ROW($A$19)+1
      )
   ),
""))</f>
        <v/>
      </c>
      <c r="C147" s="96" cm="1">
        <f t="array" ref="C147">IF($F$18&lt;&gt;"",
"",
IF(ROW()-ROW($C$19)+1&lt;=ROWS('Ações gerais'!$A$4:$A$203),
   INDEX('Ações gerais'!$A$4:$A$203, ROW()-ROW($C$19)+1),
   INDEX(#REF!, ROW()-ROW($C$19)+1 - ROWS('Ações gerais'!$A$4:$A$203))
))</f>
        <v>0</v>
      </c>
      <c r="E147" s="96" t="str">
        <f>IF($F$18&lt;&gt;"",
"",
IF(OR($C147="",$C147=0),
   "",
   IF(COUNTIF($C$19:C147,C147)=1,C147,"")
))</f>
        <v/>
      </c>
    </row>
    <row r="148" spans="1:5" hidden="1">
      <c r="A148" s="99" t="str" cm="1">
        <f t="array" ref="A148">IF($F$18&lt;&gt;"",
$F$18,
IFERROR(
   INDEX($E$19:$E$308,
      _xlfn.AGGREGATE(15,6,
         (ROW($E$19:$E$308)-ROW($E$19)+1)/($E$19:$E$308&lt;&gt;""),
         ROW()-ROW($A$19)+1
      )
   ),
""))</f>
        <v/>
      </c>
      <c r="C148" s="96" cm="1">
        <f t="array" ref="C148">IF($F$18&lt;&gt;"",
"",
IF(ROW()-ROW($C$19)+1&lt;=ROWS('Ações gerais'!$A$4:$A$203),
   INDEX('Ações gerais'!$A$4:$A$203, ROW()-ROW($C$19)+1),
   INDEX(#REF!, ROW()-ROW($C$19)+1 - ROWS('Ações gerais'!$A$4:$A$203))
))</f>
        <v>0</v>
      </c>
      <c r="E148" s="96" t="str">
        <f>IF($F$18&lt;&gt;"",
"",
IF(OR($C148="",$C148=0),
   "",
   IF(COUNTIF($C$19:C148,C148)=1,C148,"")
))</f>
        <v/>
      </c>
    </row>
    <row r="149" spans="1:5" hidden="1">
      <c r="A149" s="99" t="str" cm="1">
        <f t="array" ref="A149">IF($F$18&lt;&gt;"",
$F$18,
IFERROR(
   INDEX($E$19:$E$308,
      _xlfn.AGGREGATE(15,6,
         (ROW($E$19:$E$308)-ROW($E$19)+1)/($E$19:$E$308&lt;&gt;""),
         ROW()-ROW($A$19)+1
      )
   ),
""))</f>
        <v/>
      </c>
      <c r="C149" s="96" cm="1">
        <f t="array" ref="C149">IF($F$18&lt;&gt;"",
"",
IF(ROW()-ROW($C$19)+1&lt;=ROWS('Ações gerais'!$A$4:$A$203),
   INDEX('Ações gerais'!$A$4:$A$203, ROW()-ROW($C$19)+1),
   INDEX(#REF!, ROW()-ROW($C$19)+1 - ROWS('Ações gerais'!$A$4:$A$203))
))</f>
        <v>0</v>
      </c>
      <c r="E149" s="96" t="str">
        <f>IF($F$18&lt;&gt;"",
"",
IF(OR($C149="",$C149=0),
   "",
   IF(COUNTIF($C$19:C149,C149)=1,C149,"")
))</f>
        <v/>
      </c>
    </row>
    <row r="150" spans="1:5" hidden="1">
      <c r="A150" s="99" t="str" cm="1">
        <f t="array" ref="A150">IF($F$18&lt;&gt;"",
$F$18,
IFERROR(
   INDEX($E$19:$E$308,
      _xlfn.AGGREGATE(15,6,
         (ROW($E$19:$E$308)-ROW($E$19)+1)/($E$19:$E$308&lt;&gt;""),
         ROW()-ROW($A$19)+1
      )
   ),
""))</f>
        <v/>
      </c>
      <c r="C150" s="96" cm="1">
        <f t="array" ref="C150">IF($F$18&lt;&gt;"",
"",
IF(ROW()-ROW($C$19)+1&lt;=ROWS('Ações gerais'!$A$4:$A$203),
   INDEX('Ações gerais'!$A$4:$A$203, ROW()-ROW($C$19)+1),
   INDEX(#REF!, ROW()-ROW($C$19)+1 - ROWS('Ações gerais'!$A$4:$A$203))
))</f>
        <v>0</v>
      </c>
      <c r="E150" s="96" t="str">
        <f>IF($F$18&lt;&gt;"",
"",
IF(OR($C150="",$C150=0),
   "",
   IF(COUNTIF($C$19:C150,C150)=1,C150,"")
))</f>
        <v/>
      </c>
    </row>
    <row r="151" spans="1:5" hidden="1">
      <c r="A151" s="99" t="str" cm="1">
        <f t="array" ref="A151">IF($F$18&lt;&gt;"",
$F$18,
IFERROR(
   INDEX($E$19:$E$308,
      _xlfn.AGGREGATE(15,6,
         (ROW($E$19:$E$308)-ROW($E$19)+1)/($E$19:$E$308&lt;&gt;""),
         ROW()-ROW($A$19)+1
      )
   ),
""))</f>
        <v/>
      </c>
      <c r="C151" s="96" cm="1">
        <f t="array" ref="C151">IF($F$18&lt;&gt;"",
"",
IF(ROW()-ROW($C$19)+1&lt;=ROWS('Ações gerais'!$A$4:$A$203),
   INDEX('Ações gerais'!$A$4:$A$203, ROW()-ROW($C$19)+1),
   INDEX(#REF!, ROW()-ROW($C$19)+1 - ROWS('Ações gerais'!$A$4:$A$203))
))</f>
        <v>0</v>
      </c>
      <c r="E151" s="96" t="str">
        <f>IF($F$18&lt;&gt;"",
"",
IF(OR($C151="",$C151=0),
   "",
   IF(COUNTIF($C$19:C151,C151)=1,C151,"")
))</f>
        <v/>
      </c>
    </row>
    <row r="152" spans="1:5" hidden="1">
      <c r="A152" s="99" t="str" cm="1">
        <f t="array" ref="A152">IF($F$18&lt;&gt;"",
$F$18,
IFERROR(
   INDEX($E$19:$E$308,
      _xlfn.AGGREGATE(15,6,
         (ROW($E$19:$E$308)-ROW($E$19)+1)/($E$19:$E$308&lt;&gt;""),
         ROW()-ROW($A$19)+1
      )
   ),
""))</f>
        <v/>
      </c>
      <c r="C152" s="96" cm="1">
        <f t="array" ref="C152">IF($F$18&lt;&gt;"",
"",
IF(ROW()-ROW($C$19)+1&lt;=ROWS('Ações gerais'!$A$4:$A$203),
   INDEX('Ações gerais'!$A$4:$A$203, ROW()-ROW($C$19)+1),
   INDEX(#REF!, ROW()-ROW($C$19)+1 - ROWS('Ações gerais'!$A$4:$A$203))
))</f>
        <v>0</v>
      </c>
      <c r="E152" s="96" t="str">
        <f>IF($F$18&lt;&gt;"",
"",
IF(OR($C152="",$C152=0),
   "",
   IF(COUNTIF($C$19:C152,C152)=1,C152,"")
))</f>
        <v/>
      </c>
    </row>
    <row r="153" spans="1:5" hidden="1">
      <c r="A153" s="99" t="str" cm="1">
        <f t="array" ref="A153">IF($F$18&lt;&gt;"",
$F$18,
IFERROR(
   INDEX($E$19:$E$308,
      _xlfn.AGGREGATE(15,6,
         (ROW($E$19:$E$308)-ROW($E$19)+1)/($E$19:$E$308&lt;&gt;""),
         ROW()-ROW($A$19)+1
      )
   ),
""))</f>
        <v/>
      </c>
      <c r="C153" s="96" cm="1">
        <f t="array" ref="C153">IF($F$18&lt;&gt;"",
"",
IF(ROW()-ROW($C$19)+1&lt;=ROWS('Ações gerais'!$A$4:$A$203),
   INDEX('Ações gerais'!$A$4:$A$203, ROW()-ROW($C$19)+1),
   INDEX(#REF!, ROW()-ROW($C$19)+1 - ROWS('Ações gerais'!$A$4:$A$203))
))</f>
        <v>0</v>
      </c>
      <c r="E153" s="96" t="str">
        <f>IF($F$18&lt;&gt;"",
"",
IF(OR($C153="",$C153=0),
   "",
   IF(COUNTIF($C$19:C153,C153)=1,C153,"")
))</f>
        <v/>
      </c>
    </row>
    <row r="154" spans="1:5" hidden="1">
      <c r="A154" s="99" t="str" cm="1">
        <f t="array" ref="A154">IF($F$18&lt;&gt;"",
$F$18,
IFERROR(
   INDEX($E$19:$E$308,
      _xlfn.AGGREGATE(15,6,
         (ROW($E$19:$E$308)-ROW($E$19)+1)/($E$19:$E$308&lt;&gt;""),
         ROW()-ROW($A$19)+1
      )
   ),
""))</f>
        <v/>
      </c>
      <c r="C154" s="96" cm="1">
        <f t="array" ref="C154">IF($F$18&lt;&gt;"",
"",
IF(ROW()-ROW($C$19)+1&lt;=ROWS('Ações gerais'!$A$4:$A$203),
   INDEX('Ações gerais'!$A$4:$A$203, ROW()-ROW($C$19)+1),
   INDEX(#REF!, ROW()-ROW($C$19)+1 - ROWS('Ações gerais'!$A$4:$A$203))
))</f>
        <v>0</v>
      </c>
      <c r="E154" s="96" t="str">
        <f>IF($F$18&lt;&gt;"",
"",
IF(OR($C154="",$C154=0),
   "",
   IF(COUNTIF($C$19:C154,C154)=1,C154,"")
))</f>
        <v/>
      </c>
    </row>
    <row r="155" spans="1:5" hidden="1">
      <c r="A155" s="99" t="str" cm="1">
        <f t="array" ref="A155">IF($F$18&lt;&gt;"",
$F$18,
IFERROR(
   INDEX($E$19:$E$308,
      _xlfn.AGGREGATE(15,6,
         (ROW($E$19:$E$308)-ROW($E$19)+1)/($E$19:$E$308&lt;&gt;""),
         ROW()-ROW($A$19)+1
      )
   ),
""))</f>
        <v/>
      </c>
      <c r="C155" s="96" cm="1">
        <f t="array" ref="C155">IF($F$18&lt;&gt;"",
"",
IF(ROW()-ROW($C$19)+1&lt;=ROWS('Ações gerais'!$A$4:$A$203),
   INDEX('Ações gerais'!$A$4:$A$203, ROW()-ROW($C$19)+1),
   INDEX(#REF!, ROW()-ROW($C$19)+1 - ROWS('Ações gerais'!$A$4:$A$203))
))</f>
        <v>0</v>
      </c>
      <c r="E155" s="96" t="str">
        <f>IF($F$18&lt;&gt;"",
"",
IF(OR($C155="",$C155=0),
   "",
   IF(COUNTIF($C$19:C155,C155)=1,C155,"")
))</f>
        <v/>
      </c>
    </row>
    <row r="156" spans="1:5" hidden="1">
      <c r="A156" s="99" t="str" cm="1">
        <f t="array" ref="A156">IF($F$18&lt;&gt;"",
$F$18,
IFERROR(
   INDEX($E$19:$E$308,
      _xlfn.AGGREGATE(15,6,
         (ROW($E$19:$E$308)-ROW($E$19)+1)/($E$19:$E$308&lt;&gt;""),
         ROW()-ROW($A$19)+1
      )
   ),
""))</f>
        <v/>
      </c>
      <c r="C156" s="96" cm="1">
        <f t="array" ref="C156">IF($F$18&lt;&gt;"",
"",
IF(ROW()-ROW($C$19)+1&lt;=ROWS('Ações gerais'!$A$4:$A$203),
   INDEX('Ações gerais'!$A$4:$A$203, ROW()-ROW($C$19)+1),
   INDEX(#REF!, ROW()-ROW($C$19)+1 - ROWS('Ações gerais'!$A$4:$A$203))
))</f>
        <v>0</v>
      </c>
      <c r="E156" s="96" t="str">
        <f>IF($F$18&lt;&gt;"",
"",
IF(OR($C156="",$C156=0),
   "",
   IF(COUNTIF($C$19:C156,C156)=1,C156,"")
))</f>
        <v/>
      </c>
    </row>
    <row r="157" spans="1:5" hidden="1">
      <c r="A157" s="99" t="str" cm="1">
        <f t="array" ref="A157">IF($F$18&lt;&gt;"",
$F$18,
IFERROR(
   INDEX($E$19:$E$308,
      _xlfn.AGGREGATE(15,6,
         (ROW($E$19:$E$308)-ROW($E$19)+1)/($E$19:$E$308&lt;&gt;""),
         ROW()-ROW($A$19)+1
      )
   ),
""))</f>
        <v/>
      </c>
      <c r="C157" s="96" cm="1">
        <f t="array" ref="C157">IF($F$18&lt;&gt;"",
"",
IF(ROW()-ROW($C$19)+1&lt;=ROWS('Ações gerais'!$A$4:$A$203),
   INDEX('Ações gerais'!$A$4:$A$203, ROW()-ROW($C$19)+1),
   INDEX(#REF!, ROW()-ROW($C$19)+1 - ROWS('Ações gerais'!$A$4:$A$203))
))</f>
        <v>0</v>
      </c>
      <c r="E157" s="96" t="str">
        <f>IF($F$18&lt;&gt;"",
"",
IF(OR($C157="",$C157=0),
   "",
   IF(COUNTIF($C$19:C157,C157)=1,C157,"")
))</f>
        <v/>
      </c>
    </row>
    <row r="158" spans="1:5" hidden="1">
      <c r="A158" s="99" t="str" cm="1">
        <f t="array" ref="A158">IF($F$18&lt;&gt;"",
$F$18,
IFERROR(
   INDEX($E$19:$E$308,
      _xlfn.AGGREGATE(15,6,
         (ROW($E$19:$E$308)-ROW($E$19)+1)/($E$19:$E$308&lt;&gt;""),
         ROW()-ROW($A$19)+1
      )
   ),
""))</f>
        <v/>
      </c>
      <c r="C158" s="96" cm="1">
        <f t="array" ref="C158">IF($F$18&lt;&gt;"",
"",
IF(ROW()-ROW($C$19)+1&lt;=ROWS('Ações gerais'!$A$4:$A$203),
   INDEX('Ações gerais'!$A$4:$A$203, ROW()-ROW($C$19)+1),
   INDEX(#REF!, ROW()-ROW($C$19)+1 - ROWS('Ações gerais'!$A$4:$A$203))
))</f>
        <v>0</v>
      </c>
      <c r="E158" s="96" t="str">
        <f>IF($F$18&lt;&gt;"",
"",
IF(OR($C158="",$C158=0),
   "",
   IF(COUNTIF($C$19:C158,C158)=1,C158,"")
))</f>
        <v/>
      </c>
    </row>
    <row r="159" spans="1:5" hidden="1">
      <c r="A159" s="99" t="str" cm="1">
        <f t="array" ref="A159">IF($F$18&lt;&gt;"",
$F$18,
IFERROR(
   INDEX($E$19:$E$308,
      _xlfn.AGGREGATE(15,6,
         (ROW($E$19:$E$308)-ROW($E$19)+1)/($E$19:$E$308&lt;&gt;""),
         ROW()-ROW($A$19)+1
      )
   ),
""))</f>
        <v/>
      </c>
      <c r="C159" s="96" cm="1">
        <f t="array" ref="C159">IF($F$18&lt;&gt;"",
"",
IF(ROW()-ROW($C$19)+1&lt;=ROWS('Ações gerais'!$A$4:$A$203),
   INDEX('Ações gerais'!$A$4:$A$203, ROW()-ROW($C$19)+1),
   INDEX(#REF!, ROW()-ROW($C$19)+1 - ROWS('Ações gerais'!$A$4:$A$203))
))</f>
        <v>0</v>
      </c>
      <c r="E159" s="96" t="str">
        <f>IF($F$18&lt;&gt;"",
"",
IF(OR($C159="",$C159=0),
   "",
   IF(COUNTIF($C$19:C159,C159)=1,C159,"")
))</f>
        <v/>
      </c>
    </row>
    <row r="160" spans="1:5" hidden="1">
      <c r="A160" s="99" t="str" cm="1">
        <f t="array" ref="A160">IF($F$18&lt;&gt;"",
$F$18,
IFERROR(
   INDEX($E$19:$E$308,
      _xlfn.AGGREGATE(15,6,
         (ROW($E$19:$E$308)-ROW($E$19)+1)/($E$19:$E$308&lt;&gt;""),
         ROW()-ROW($A$19)+1
      )
   ),
""))</f>
        <v/>
      </c>
      <c r="C160" s="96" cm="1">
        <f t="array" ref="C160">IF($F$18&lt;&gt;"",
"",
IF(ROW()-ROW($C$19)+1&lt;=ROWS('Ações gerais'!$A$4:$A$203),
   INDEX('Ações gerais'!$A$4:$A$203, ROW()-ROW($C$19)+1),
   INDEX(#REF!, ROW()-ROW($C$19)+1 - ROWS('Ações gerais'!$A$4:$A$203))
))</f>
        <v>0</v>
      </c>
      <c r="E160" s="96" t="str">
        <f>IF($F$18&lt;&gt;"",
"",
IF(OR($C160="",$C160=0),
   "",
   IF(COUNTIF($C$19:C160,C160)=1,C160,"")
))</f>
        <v/>
      </c>
    </row>
    <row r="161" spans="1:5" hidden="1">
      <c r="A161" s="99" t="str" cm="1">
        <f t="array" ref="A161">IF($F$18&lt;&gt;"",
$F$18,
IFERROR(
   INDEX($E$19:$E$308,
      _xlfn.AGGREGATE(15,6,
         (ROW($E$19:$E$308)-ROW($E$19)+1)/($E$19:$E$308&lt;&gt;""),
         ROW()-ROW($A$19)+1
      )
   ),
""))</f>
        <v/>
      </c>
      <c r="C161" s="96" cm="1">
        <f t="array" ref="C161">IF($F$18&lt;&gt;"",
"",
IF(ROW()-ROW($C$19)+1&lt;=ROWS('Ações gerais'!$A$4:$A$203),
   INDEX('Ações gerais'!$A$4:$A$203, ROW()-ROW($C$19)+1),
   INDEX(#REF!, ROW()-ROW($C$19)+1 - ROWS('Ações gerais'!$A$4:$A$203))
))</f>
        <v>0</v>
      </c>
      <c r="E161" s="96" t="str">
        <f>IF($F$18&lt;&gt;"",
"",
IF(OR($C161="",$C161=0),
   "",
   IF(COUNTIF($C$19:C161,C161)=1,C161,"")
))</f>
        <v/>
      </c>
    </row>
    <row r="162" spans="1:5" hidden="1">
      <c r="A162" s="99" t="str" cm="1">
        <f t="array" ref="A162">IF($F$18&lt;&gt;"",
$F$18,
IFERROR(
   INDEX($E$19:$E$308,
      _xlfn.AGGREGATE(15,6,
         (ROW($E$19:$E$308)-ROW($E$19)+1)/($E$19:$E$308&lt;&gt;""),
         ROW()-ROW($A$19)+1
      )
   ),
""))</f>
        <v/>
      </c>
      <c r="C162" s="96" cm="1">
        <f t="array" ref="C162">IF($F$18&lt;&gt;"",
"",
IF(ROW()-ROW($C$19)+1&lt;=ROWS('Ações gerais'!$A$4:$A$203),
   INDEX('Ações gerais'!$A$4:$A$203, ROW()-ROW($C$19)+1),
   INDEX(#REF!, ROW()-ROW($C$19)+1 - ROWS('Ações gerais'!$A$4:$A$203))
))</f>
        <v>0</v>
      </c>
      <c r="E162" s="96" t="str">
        <f>IF($F$18&lt;&gt;"",
"",
IF(OR($C162="",$C162=0),
   "",
   IF(COUNTIF($C$19:C162,C162)=1,C162,"")
))</f>
        <v/>
      </c>
    </row>
    <row r="163" spans="1:5" hidden="1">
      <c r="A163" s="99" t="str" cm="1">
        <f t="array" ref="A163">IF($F$18&lt;&gt;"",
$F$18,
IFERROR(
   INDEX($E$19:$E$308,
      _xlfn.AGGREGATE(15,6,
         (ROW($E$19:$E$308)-ROW($E$19)+1)/($E$19:$E$308&lt;&gt;""),
         ROW()-ROW($A$19)+1
      )
   ),
""))</f>
        <v/>
      </c>
      <c r="C163" s="96" cm="1">
        <f t="array" ref="C163">IF($F$18&lt;&gt;"",
"",
IF(ROW()-ROW($C$19)+1&lt;=ROWS('Ações gerais'!$A$4:$A$203),
   INDEX('Ações gerais'!$A$4:$A$203, ROW()-ROW($C$19)+1),
   INDEX(#REF!, ROW()-ROW($C$19)+1 - ROWS('Ações gerais'!$A$4:$A$203))
))</f>
        <v>0</v>
      </c>
      <c r="E163" s="96" t="str">
        <f>IF($F$18&lt;&gt;"",
"",
IF(OR($C163="",$C163=0),
   "",
   IF(COUNTIF($C$19:C163,C163)=1,C163,"")
))</f>
        <v/>
      </c>
    </row>
    <row r="164" spans="1:5" hidden="1">
      <c r="A164" s="99" t="str" cm="1">
        <f t="array" ref="A164">IF($F$18&lt;&gt;"",
$F$18,
IFERROR(
   INDEX($E$19:$E$308,
      _xlfn.AGGREGATE(15,6,
         (ROW($E$19:$E$308)-ROW($E$19)+1)/($E$19:$E$308&lt;&gt;""),
         ROW()-ROW($A$19)+1
      )
   ),
""))</f>
        <v/>
      </c>
      <c r="C164" s="96" cm="1">
        <f t="array" ref="C164">IF($F$18&lt;&gt;"",
"",
IF(ROW()-ROW($C$19)+1&lt;=ROWS('Ações gerais'!$A$4:$A$203),
   INDEX('Ações gerais'!$A$4:$A$203, ROW()-ROW($C$19)+1),
   INDEX(#REF!, ROW()-ROW($C$19)+1 - ROWS('Ações gerais'!$A$4:$A$203))
))</f>
        <v>0</v>
      </c>
      <c r="E164" s="96" t="str">
        <f>IF($F$18&lt;&gt;"",
"",
IF(OR($C164="",$C164=0),
   "",
   IF(COUNTIF($C$19:C164,C164)=1,C164,"")
))</f>
        <v/>
      </c>
    </row>
    <row r="165" spans="1:5" hidden="1">
      <c r="A165" s="99" t="str" cm="1">
        <f t="array" ref="A165">IF($F$18&lt;&gt;"",
$F$18,
IFERROR(
   INDEX($E$19:$E$308,
      _xlfn.AGGREGATE(15,6,
         (ROW($E$19:$E$308)-ROW($E$19)+1)/($E$19:$E$308&lt;&gt;""),
         ROW()-ROW($A$19)+1
      )
   ),
""))</f>
        <v/>
      </c>
      <c r="C165" s="96" cm="1">
        <f t="array" ref="C165">IF($F$18&lt;&gt;"",
"",
IF(ROW()-ROW($C$19)+1&lt;=ROWS('Ações gerais'!$A$4:$A$203),
   INDEX('Ações gerais'!$A$4:$A$203, ROW()-ROW($C$19)+1),
   INDEX(#REF!, ROW()-ROW($C$19)+1 - ROWS('Ações gerais'!$A$4:$A$203))
))</f>
        <v>0</v>
      </c>
      <c r="E165" s="96" t="str">
        <f>IF($F$18&lt;&gt;"",
"",
IF(OR($C165="",$C165=0),
   "",
   IF(COUNTIF($C$19:C165,C165)=1,C165,"")
))</f>
        <v/>
      </c>
    </row>
    <row r="166" spans="1:5" hidden="1">
      <c r="A166" s="99" t="str" cm="1">
        <f t="array" ref="A166">IF($F$18&lt;&gt;"",
$F$18,
IFERROR(
   INDEX($E$19:$E$308,
      _xlfn.AGGREGATE(15,6,
         (ROW($E$19:$E$308)-ROW($E$19)+1)/($E$19:$E$308&lt;&gt;""),
         ROW()-ROW($A$19)+1
      )
   ),
""))</f>
        <v/>
      </c>
      <c r="C166" s="96" cm="1">
        <f t="array" ref="C166">IF($F$18&lt;&gt;"",
"",
IF(ROW()-ROW($C$19)+1&lt;=ROWS('Ações gerais'!$A$4:$A$203),
   INDEX('Ações gerais'!$A$4:$A$203, ROW()-ROW($C$19)+1),
   INDEX(#REF!, ROW()-ROW($C$19)+1 - ROWS('Ações gerais'!$A$4:$A$203))
))</f>
        <v>0</v>
      </c>
      <c r="E166" s="96" t="str">
        <f>IF($F$18&lt;&gt;"",
"",
IF(OR($C166="",$C166=0),
   "",
   IF(COUNTIF($C$19:C166,C166)=1,C166,"")
))</f>
        <v/>
      </c>
    </row>
    <row r="167" spans="1:5" hidden="1">
      <c r="A167" s="99" t="str" cm="1">
        <f t="array" ref="A167">IF($F$18&lt;&gt;"",
$F$18,
IFERROR(
   INDEX($E$19:$E$308,
      _xlfn.AGGREGATE(15,6,
         (ROW($E$19:$E$308)-ROW($E$19)+1)/($E$19:$E$308&lt;&gt;""),
         ROW()-ROW($A$19)+1
      )
   ),
""))</f>
        <v/>
      </c>
      <c r="C167" s="96" cm="1">
        <f t="array" ref="C167">IF($F$18&lt;&gt;"",
"",
IF(ROW()-ROW($C$19)+1&lt;=ROWS('Ações gerais'!$A$4:$A$203),
   INDEX('Ações gerais'!$A$4:$A$203, ROW()-ROW($C$19)+1),
   INDEX(#REF!, ROW()-ROW($C$19)+1 - ROWS('Ações gerais'!$A$4:$A$203))
))</f>
        <v>0</v>
      </c>
      <c r="E167" s="96" t="str">
        <f>IF($F$18&lt;&gt;"",
"",
IF(OR($C167="",$C167=0),
   "",
   IF(COUNTIF($C$19:C167,C167)=1,C167,"")
))</f>
        <v/>
      </c>
    </row>
    <row r="168" spans="1:5" hidden="1">
      <c r="A168" s="99" t="str" cm="1">
        <f t="array" ref="A168">IF($F$18&lt;&gt;"",
$F$18,
IFERROR(
   INDEX($E$19:$E$308,
      _xlfn.AGGREGATE(15,6,
         (ROW($E$19:$E$308)-ROW($E$19)+1)/($E$19:$E$308&lt;&gt;""),
         ROW()-ROW($A$19)+1
      )
   ),
""))</f>
        <v/>
      </c>
      <c r="C168" s="96" cm="1">
        <f t="array" ref="C168">IF($F$18&lt;&gt;"",
"",
IF(ROW()-ROW($C$19)+1&lt;=ROWS('Ações gerais'!$A$4:$A$203),
   INDEX('Ações gerais'!$A$4:$A$203, ROW()-ROW($C$19)+1),
   INDEX(#REF!, ROW()-ROW($C$19)+1 - ROWS('Ações gerais'!$A$4:$A$203))
))</f>
        <v>0</v>
      </c>
      <c r="E168" s="96" t="str">
        <f>IF($F$18&lt;&gt;"",
"",
IF(OR($C168="",$C168=0),
   "",
   IF(COUNTIF($C$19:C168,C168)=1,C168,"")
))</f>
        <v/>
      </c>
    </row>
    <row r="169" spans="1:5" hidden="1">
      <c r="A169" s="99" t="str" cm="1">
        <f t="array" ref="A169">IF($F$18&lt;&gt;"",
$F$18,
IFERROR(
   INDEX($E$19:$E$308,
      _xlfn.AGGREGATE(15,6,
         (ROW($E$19:$E$308)-ROW($E$19)+1)/($E$19:$E$308&lt;&gt;""),
         ROW()-ROW($A$19)+1
      )
   ),
""))</f>
        <v/>
      </c>
      <c r="C169" s="96" cm="1">
        <f t="array" ref="C169">IF($F$18&lt;&gt;"",
"",
IF(ROW()-ROW($C$19)+1&lt;=ROWS('Ações gerais'!$A$4:$A$203),
   INDEX('Ações gerais'!$A$4:$A$203, ROW()-ROW($C$19)+1),
   INDEX(#REF!, ROW()-ROW($C$19)+1 - ROWS('Ações gerais'!$A$4:$A$203))
))</f>
        <v>0</v>
      </c>
      <c r="E169" s="96" t="str">
        <f>IF($F$18&lt;&gt;"",
"",
IF(OR($C169="",$C169=0),
   "",
   IF(COUNTIF($C$19:C169,C169)=1,C169,"")
))</f>
        <v/>
      </c>
    </row>
    <row r="170" spans="1:5" hidden="1">
      <c r="A170" s="99" t="str" cm="1">
        <f t="array" ref="A170">IF($F$18&lt;&gt;"",
$F$18,
IFERROR(
   INDEX($E$19:$E$308,
      _xlfn.AGGREGATE(15,6,
         (ROW($E$19:$E$308)-ROW($E$19)+1)/($E$19:$E$308&lt;&gt;""),
         ROW()-ROW($A$19)+1
      )
   ),
""))</f>
        <v/>
      </c>
      <c r="C170" s="96" cm="1">
        <f t="array" ref="C170">IF($F$18&lt;&gt;"",
"",
IF(ROW()-ROW($C$19)+1&lt;=ROWS('Ações gerais'!$A$4:$A$203),
   INDEX('Ações gerais'!$A$4:$A$203, ROW()-ROW($C$19)+1),
   INDEX(#REF!, ROW()-ROW($C$19)+1 - ROWS('Ações gerais'!$A$4:$A$203))
))</f>
        <v>0</v>
      </c>
      <c r="E170" s="96" t="str">
        <f>IF($F$18&lt;&gt;"",
"",
IF(OR($C170="",$C170=0),
   "",
   IF(COUNTIF($C$19:C170,C170)=1,C170,"")
))</f>
        <v/>
      </c>
    </row>
    <row r="171" spans="1:5" hidden="1">
      <c r="A171" s="99" t="str" cm="1">
        <f t="array" ref="A171">IF($F$18&lt;&gt;"",
$F$18,
IFERROR(
   INDEX($E$19:$E$308,
      _xlfn.AGGREGATE(15,6,
         (ROW($E$19:$E$308)-ROW($E$19)+1)/($E$19:$E$308&lt;&gt;""),
         ROW()-ROW($A$19)+1
      )
   ),
""))</f>
        <v/>
      </c>
      <c r="C171" s="96" cm="1">
        <f t="array" ref="C171">IF($F$18&lt;&gt;"",
"",
IF(ROW()-ROW($C$19)+1&lt;=ROWS('Ações gerais'!$A$4:$A$203),
   INDEX('Ações gerais'!$A$4:$A$203, ROW()-ROW($C$19)+1),
   INDEX(#REF!, ROW()-ROW($C$19)+1 - ROWS('Ações gerais'!$A$4:$A$203))
))</f>
        <v>0</v>
      </c>
      <c r="E171" s="96" t="str">
        <f>IF($F$18&lt;&gt;"",
"",
IF(OR($C171="",$C171=0),
   "",
   IF(COUNTIF($C$19:C171,C171)=1,C171,"")
))</f>
        <v/>
      </c>
    </row>
    <row r="172" spans="1:5" hidden="1">
      <c r="A172" s="99" t="str" cm="1">
        <f t="array" ref="A172">IF($F$18&lt;&gt;"",
$F$18,
IFERROR(
   INDEX($E$19:$E$308,
      _xlfn.AGGREGATE(15,6,
         (ROW($E$19:$E$308)-ROW($E$19)+1)/($E$19:$E$308&lt;&gt;""),
         ROW()-ROW($A$19)+1
      )
   ),
""))</f>
        <v/>
      </c>
      <c r="C172" s="96" cm="1">
        <f t="array" ref="C172">IF($F$18&lt;&gt;"",
"",
IF(ROW()-ROW($C$19)+1&lt;=ROWS('Ações gerais'!$A$4:$A$203),
   INDEX('Ações gerais'!$A$4:$A$203, ROW()-ROW($C$19)+1),
   INDEX(#REF!, ROW()-ROW($C$19)+1 - ROWS('Ações gerais'!$A$4:$A$203))
))</f>
        <v>0</v>
      </c>
      <c r="E172" s="96" t="str">
        <f>IF($F$18&lt;&gt;"",
"",
IF(OR($C172="",$C172=0),
   "",
   IF(COUNTIF($C$19:C172,C172)=1,C172,"")
))</f>
        <v/>
      </c>
    </row>
    <row r="173" spans="1:5" hidden="1">
      <c r="A173" s="99" t="str" cm="1">
        <f t="array" ref="A173">IF($F$18&lt;&gt;"",
$F$18,
IFERROR(
   INDEX($E$19:$E$308,
      _xlfn.AGGREGATE(15,6,
         (ROW($E$19:$E$308)-ROW($E$19)+1)/($E$19:$E$308&lt;&gt;""),
         ROW()-ROW($A$19)+1
      )
   ),
""))</f>
        <v/>
      </c>
      <c r="C173" s="96" cm="1">
        <f t="array" ref="C173">IF($F$18&lt;&gt;"",
"",
IF(ROW()-ROW($C$19)+1&lt;=ROWS('Ações gerais'!$A$4:$A$203),
   INDEX('Ações gerais'!$A$4:$A$203, ROW()-ROW($C$19)+1),
   INDEX(#REF!, ROW()-ROW($C$19)+1 - ROWS('Ações gerais'!$A$4:$A$203))
))</f>
        <v>0</v>
      </c>
      <c r="E173" s="96" t="str">
        <f>IF($F$18&lt;&gt;"",
"",
IF(OR($C173="",$C173=0),
   "",
   IF(COUNTIF($C$19:C173,C173)=1,C173,"")
))</f>
        <v/>
      </c>
    </row>
    <row r="174" spans="1:5" hidden="1">
      <c r="A174" s="99" t="str" cm="1">
        <f t="array" ref="A174">IF($F$18&lt;&gt;"",
$F$18,
IFERROR(
   INDEX($E$19:$E$308,
      _xlfn.AGGREGATE(15,6,
         (ROW($E$19:$E$308)-ROW($E$19)+1)/($E$19:$E$308&lt;&gt;""),
         ROW()-ROW($A$19)+1
      )
   ),
""))</f>
        <v/>
      </c>
      <c r="C174" s="96" cm="1">
        <f t="array" ref="C174">IF($F$18&lt;&gt;"",
"",
IF(ROW()-ROW($C$19)+1&lt;=ROWS('Ações gerais'!$A$4:$A$203),
   INDEX('Ações gerais'!$A$4:$A$203, ROW()-ROW($C$19)+1),
   INDEX(#REF!, ROW()-ROW($C$19)+1 - ROWS('Ações gerais'!$A$4:$A$203))
))</f>
        <v>0</v>
      </c>
      <c r="E174" s="96" t="str">
        <f>IF($F$18&lt;&gt;"",
"",
IF(OR($C174="",$C174=0),
   "",
   IF(COUNTIF($C$19:C174,C174)=1,C174,"")
))</f>
        <v/>
      </c>
    </row>
    <row r="175" spans="1:5" hidden="1">
      <c r="A175" s="99" t="str" cm="1">
        <f t="array" ref="A175">IF($F$18&lt;&gt;"",
$F$18,
IFERROR(
   INDEX($E$19:$E$308,
      _xlfn.AGGREGATE(15,6,
         (ROW($E$19:$E$308)-ROW($E$19)+1)/($E$19:$E$308&lt;&gt;""),
         ROW()-ROW($A$19)+1
      )
   ),
""))</f>
        <v/>
      </c>
      <c r="C175" s="96" cm="1">
        <f t="array" ref="C175">IF($F$18&lt;&gt;"",
"",
IF(ROW()-ROW($C$19)+1&lt;=ROWS('Ações gerais'!$A$4:$A$203),
   INDEX('Ações gerais'!$A$4:$A$203, ROW()-ROW($C$19)+1),
   INDEX(#REF!, ROW()-ROW($C$19)+1 - ROWS('Ações gerais'!$A$4:$A$203))
))</f>
        <v>0</v>
      </c>
      <c r="E175" s="96" t="str">
        <f>IF($F$18&lt;&gt;"",
"",
IF(OR($C175="",$C175=0),
   "",
   IF(COUNTIF($C$19:C175,C175)=1,C175,"")
))</f>
        <v/>
      </c>
    </row>
    <row r="176" spans="1:5" hidden="1">
      <c r="A176" s="99" t="str" cm="1">
        <f t="array" ref="A176">IF($F$18&lt;&gt;"",
$F$18,
IFERROR(
   INDEX($E$19:$E$308,
      _xlfn.AGGREGATE(15,6,
         (ROW($E$19:$E$308)-ROW($E$19)+1)/($E$19:$E$308&lt;&gt;""),
         ROW()-ROW($A$19)+1
      )
   ),
""))</f>
        <v/>
      </c>
      <c r="C176" s="96" cm="1">
        <f t="array" ref="C176">IF($F$18&lt;&gt;"",
"",
IF(ROW()-ROW($C$19)+1&lt;=ROWS('Ações gerais'!$A$4:$A$203),
   INDEX('Ações gerais'!$A$4:$A$203, ROW()-ROW($C$19)+1),
   INDEX(#REF!, ROW()-ROW($C$19)+1 - ROWS('Ações gerais'!$A$4:$A$203))
))</f>
        <v>0</v>
      </c>
      <c r="E176" s="96" t="str">
        <f>IF($F$18&lt;&gt;"",
"",
IF(OR($C176="",$C176=0),
   "",
   IF(COUNTIF($C$19:C176,C176)=1,C176,"")
))</f>
        <v/>
      </c>
    </row>
    <row r="177" spans="1:5" hidden="1">
      <c r="A177" s="99" t="str" cm="1">
        <f t="array" ref="A177">IF($F$18&lt;&gt;"",
$F$18,
IFERROR(
   INDEX($E$19:$E$308,
      _xlfn.AGGREGATE(15,6,
         (ROW($E$19:$E$308)-ROW($E$19)+1)/($E$19:$E$308&lt;&gt;""),
         ROW()-ROW($A$19)+1
      )
   ),
""))</f>
        <v/>
      </c>
      <c r="C177" s="96" cm="1">
        <f t="array" ref="C177">IF($F$18&lt;&gt;"",
"",
IF(ROW()-ROW($C$19)+1&lt;=ROWS('Ações gerais'!$A$4:$A$203),
   INDEX('Ações gerais'!$A$4:$A$203, ROW()-ROW($C$19)+1),
   INDEX(#REF!, ROW()-ROW($C$19)+1 - ROWS('Ações gerais'!$A$4:$A$203))
))</f>
        <v>0</v>
      </c>
      <c r="E177" s="96" t="str">
        <f>IF($F$18&lt;&gt;"",
"",
IF(OR($C177="",$C177=0),
   "",
   IF(COUNTIF($C$19:C177,C177)=1,C177,"")
))</f>
        <v/>
      </c>
    </row>
    <row r="178" spans="1:5" hidden="1">
      <c r="A178" s="99" t="str" cm="1">
        <f t="array" ref="A178">IF($F$18&lt;&gt;"",
$F$18,
IFERROR(
   INDEX($E$19:$E$308,
      _xlfn.AGGREGATE(15,6,
         (ROW($E$19:$E$308)-ROW($E$19)+1)/($E$19:$E$308&lt;&gt;""),
         ROW()-ROW($A$19)+1
      )
   ),
""))</f>
        <v/>
      </c>
      <c r="C178" s="96" cm="1">
        <f t="array" ref="C178">IF($F$18&lt;&gt;"",
"",
IF(ROW()-ROW($C$19)+1&lt;=ROWS('Ações gerais'!$A$4:$A$203),
   INDEX('Ações gerais'!$A$4:$A$203, ROW()-ROW($C$19)+1),
   INDEX(#REF!, ROW()-ROW($C$19)+1 - ROWS('Ações gerais'!$A$4:$A$203))
))</f>
        <v>0</v>
      </c>
      <c r="E178" s="96" t="str">
        <f>IF($F$18&lt;&gt;"",
"",
IF(OR($C178="",$C178=0),
   "",
   IF(COUNTIF($C$19:C178,C178)=1,C178,"")
))</f>
        <v/>
      </c>
    </row>
    <row r="179" spans="1:5" hidden="1">
      <c r="A179" s="99" t="str" cm="1">
        <f t="array" ref="A179">IF($F$18&lt;&gt;"",
$F$18,
IFERROR(
   INDEX($E$19:$E$308,
      _xlfn.AGGREGATE(15,6,
         (ROW($E$19:$E$308)-ROW($E$19)+1)/($E$19:$E$308&lt;&gt;""),
         ROW()-ROW($A$19)+1
      )
   ),
""))</f>
        <v/>
      </c>
      <c r="C179" s="96" cm="1">
        <f t="array" ref="C179">IF($F$18&lt;&gt;"",
"",
IF(ROW()-ROW($C$19)+1&lt;=ROWS('Ações gerais'!$A$4:$A$203),
   INDEX('Ações gerais'!$A$4:$A$203, ROW()-ROW($C$19)+1),
   INDEX(#REF!, ROW()-ROW($C$19)+1 - ROWS('Ações gerais'!$A$4:$A$203))
))</f>
        <v>0</v>
      </c>
      <c r="E179" s="96" t="str">
        <f>IF($F$18&lt;&gt;"",
"",
IF(OR($C179="",$C179=0),
   "",
   IF(COUNTIF($C$19:C179,C179)=1,C179,"")
))</f>
        <v/>
      </c>
    </row>
    <row r="180" spans="1:5" hidden="1">
      <c r="A180" s="99" t="str" cm="1">
        <f t="array" ref="A180">IF($F$18&lt;&gt;"",
$F$18,
IFERROR(
   INDEX($E$19:$E$308,
      _xlfn.AGGREGATE(15,6,
         (ROW($E$19:$E$308)-ROW($E$19)+1)/($E$19:$E$308&lt;&gt;""),
         ROW()-ROW($A$19)+1
      )
   ),
""))</f>
        <v/>
      </c>
      <c r="C180" s="96" cm="1">
        <f t="array" ref="C180">IF($F$18&lt;&gt;"",
"",
IF(ROW()-ROW($C$19)+1&lt;=ROWS('Ações gerais'!$A$4:$A$203),
   INDEX('Ações gerais'!$A$4:$A$203, ROW()-ROW($C$19)+1),
   INDEX(#REF!, ROW()-ROW($C$19)+1 - ROWS('Ações gerais'!$A$4:$A$203))
))</f>
        <v>0</v>
      </c>
      <c r="E180" s="96" t="str">
        <f>IF($F$18&lt;&gt;"",
"",
IF(OR($C180="",$C180=0),
   "",
   IF(COUNTIF($C$19:C180,C180)=1,C180,"")
))</f>
        <v/>
      </c>
    </row>
    <row r="181" spans="1:5" hidden="1">
      <c r="A181" s="99" t="str" cm="1">
        <f t="array" ref="A181">IF($F$18&lt;&gt;"",
$F$18,
IFERROR(
   INDEX($E$19:$E$308,
      _xlfn.AGGREGATE(15,6,
         (ROW($E$19:$E$308)-ROW($E$19)+1)/($E$19:$E$308&lt;&gt;""),
         ROW()-ROW($A$19)+1
      )
   ),
""))</f>
        <v/>
      </c>
      <c r="C181" s="96" cm="1">
        <f t="array" ref="C181">IF($F$18&lt;&gt;"",
"",
IF(ROW()-ROW($C$19)+1&lt;=ROWS('Ações gerais'!$A$4:$A$203),
   INDEX('Ações gerais'!$A$4:$A$203, ROW()-ROW($C$19)+1),
   INDEX(#REF!, ROW()-ROW($C$19)+1 - ROWS('Ações gerais'!$A$4:$A$203))
))</f>
        <v>0</v>
      </c>
      <c r="E181" s="96" t="str">
        <f>IF($F$18&lt;&gt;"",
"",
IF(OR($C181="",$C181=0),
   "",
   IF(COUNTIF($C$19:C181,C181)=1,C181,"")
))</f>
        <v/>
      </c>
    </row>
    <row r="182" spans="1:5" hidden="1">
      <c r="A182" s="99" t="str" cm="1">
        <f t="array" ref="A182">IF($F$18&lt;&gt;"",
$F$18,
IFERROR(
   INDEX($E$19:$E$308,
      _xlfn.AGGREGATE(15,6,
         (ROW($E$19:$E$308)-ROW($E$19)+1)/($E$19:$E$308&lt;&gt;""),
         ROW()-ROW($A$19)+1
      )
   ),
""))</f>
        <v/>
      </c>
      <c r="C182" s="96" cm="1">
        <f t="array" ref="C182">IF($F$18&lt;&gt;"",
"",
IF(ROW()-ROW($C$19)+1&lt;=ROWS('Ações gerais'!$A$4:$A$203),
   INDEX('Ações gerais'!$A$4:$A$203, ROW()-ROW($C$19)+1),
   INDEX(#REF!, ROW()-ROW($C$19)+1 - ROWS('Ações gerais'!$A$4:$A$203))
))</f>
        <v>0</v>
      </c>
      <c r="E182" s="96" t="str">
        <f>IF($F$18&lt;&gt;"",
"",
IF(OR($C182="",$C182=0),
   "",
   IF(COUNTIF($C$19:C182,C182)=1,C182,"")
))</f>
        <v/>
      </c>
    </row>
    <row r="183" spans="1:5" hidden="1">
      <c r="A183" s="99" t="str" cm="1">
        <f t="array" ref="A183">IF($F$18&lt;&gt;"",
$F$18,
IFERROR(
   INDEX($E$19:$E$308,
      _xlfn.AGGREGATE(15,6,
         (ROW($E$19:$E$308)-ROW($E$19)+1)/($E$19:$E$308&lt;&gt;""),
         ROW()-ROW($A$19)+1
      )
   ),
""))</f>
        <v/>
      </c>
      <c r="C183" s="96" cm="1">
        <f t="array" ref="C183">IF($F$18&lt;&gt;"",
"",
IF(ROW()-ROW($C$19)+1&lt;=ROWS('Ações gerais'!$A$4:$A$203),
   INDEX('Ações gerais'!$A$4:$A$203, ROW()-ROW($C$19)+1),
   INDEX(#REF!, ROW()-ROW($C$19)+1 - ROWS('Ações gerais'!$A$4:$A$203))
))</f>
        <v>0</v>
      </c>
      <c r="E183" s="96" t="str">
        <f>IF($F$18&lt;&gt;"",
"",
IF(OR($C183="",$C183=0),
   "",
   IF(COUNTIF($C$19:C183,C183)=1,C183,"")
))</f>
        <v/>
      </c>
    </row>
    <row r="184" spans="1:5" hidden="1">
      <c r="A184" s="99" t="str" cm="1">
        <f t="array" ref="A184">IF($F$18&lt;&gt;"",
$F$18,
IFERROR(
   INDEX($E$19:$E$308,
      _xlfn.AGGREGATE(15,6,
         (ROW($E$19:$E$308)-ROW($E$19)+1)/($E$19:$E$308&lt;&gt;""),
         ROW()-ROW($A$19)+1
      )
   ),
""))</f>
        <v/>
      </c>
      <c r="C184" s="96" cm="1">
        <f t="array" ref="C184">IF($F$18&lt;&gt;"",
"",
IF(ROW()-ROW($C$19)+1&lt;=ROWS('Ações gerais'!$A$4:$A$203),
   INDEX('Ações gerais'!$A$4:$A$203, ROW()-ROW($C$19)+1),
   INDEX(#REF!, ROW()-ROW($C$19)+1 - ROWS('Ações gerais'!$A$4:$A$203))
))</f>
        <v>0</v>
      </c>
      <c r="E184" s="96" t="str">
        <f>IF($F$18&lt;&gt;"",
"",
IF(OR($C184="",$C184=0),
   "",
   IF(COUNTIF($C$19:C184,C184)=1,C184,"")
))</f>
        <v/>
      </c>
    </row>
    <row r="185" spans="1:5" hidden="1">
      <c r="A185" s="99" t="str" cm="1">
        <f t="array" ref="A185">IF($F$18&lt;&gt;"",
$F$18,
IFERROR(
   INDEX($E$19:$E$308,
      _xlfn.AGGREGATE(15,6,
         (ROW($E$19:$E$308)-ROW($E$19)+1)/($E$19:$E$308&lt;&gt;""),
         ROW()-ROW($A$19)+1
      )
   ),
""))</f>
        <v/>
      </c>
      <c r="C185" s="96" cm="1">
        <f t="array" ref="C185">IF($F$18&lt;&gt;"",
"",
IF(ROW()-ROW($C$19)+1&lt;=ROWS('Ações gerais'!$A$4:$A$203),
   INDEX('Ações gerais'!$A$4:$A$203, ROW()-ROW($C$19)+1),
   INDEX(#REF!, ROW()-ROW($C$19)+1 - ROWS('Ações gerais'!$A$4:$A$203))
))</f>
        <v>0</v>
      </c>
      <c r="E185" s="96" t="str">
        <f>IF($F$18&lt;&gt;"",
"",
IF(OR($C185="",$C185=0),
   "",
   IF(COUNTIF($C$19:C185,C185)=1,C185,"")
))</f>
        <v/>
      </c>
    </row>
    <row r="186" spans="1:5" hidden="1">
      <c r="A186" s="99" t="str" cm="1">
        <f t="array" ref="A186">IF($F$18&lt;&gt;"",
$F$18,
IFERROR(
   INDEX($E$19:$E$308,
      _xlfn.AGGREGATE(15,6,
         (ROW($E$19:$E$308)-ROW($E$19)+1)/($E$19:$E$308&lt;&gt;""),
         ROW()-ROW($A$19)+1
      )
   ),
""))</f>
        <v/>
      </c>
      <c r="C186" s="96" cm="1">
        <f t="array" ref="C186">IF($F$18&lt;&gt;"",
"",
IF(ROW()-ROW($C$19)+1&lt;=ROWS('Ações gerais'!$A$4:$A$203),
   INDEX('Ações gerais'!$A$4:$A$203, ROW()-ROW($C$19)+1),
   INDEX(#REF!, ROW()-ROW($C$19)+1 - ROWS('Ações gerais'!$A$4:$A$203))
))</f>
        <v>0</v>
      </c>
      <c r="E186" s="96" t="str">
        <f>IF($F$18&lt;&gt;"",
"",
IF(OR($C186="",$C186=0),
   "",
   IF(COUNTIF($C$19:C186,C186)=1,C186,"")
))</f>
        <v/>
      </c>
    </row>
    <row r="187" spans="1:5" hidden="1">
      <c r="A187" s="99" t="str" cm="1">
        <f t="array" ref="A187">IF($F$18&lt;&gt;"",
$F$18,
IFERROR(
   INDEX($E$19:$E$308,
      _xlfn.AGGREGATE(15,6,
         (ROW($E$19:$E$308)-ROW($E$19)+1)/($E$19:$E$308&lt;&gt;""),
         ROW()-ROW($A$19)+1
      )
   ),
""))</f>
        <v/>
      </c>
      <c r="C187" s="96" cm="1">
        <f t="array" ref="C187">IF($F$18&lt;&gt;"",
"",
IF(ROW()-ROW($C$19)+1&lt;=ROWS('Ações gerais'!$A$4:$A$203),
   INDEX('Ações gerais'!$A$4:$A$203, ROW()-ROW($C$19)+1),
   INDEX(#REF!, ROW()-ROW($C$19)+1 - ROWS('Ações gerais'!$A$4:$A$203))
))</f>
        <v>0</v>
      </c>
      <c r="E187" s="96" t="str">
        <f>IF($F$18&lt;&gt;"",
"",
IF(OR($C187="",$C187=0),
   "",
   IF(COUNTIF($C$19:C187,C187)=1,C187,"")
))</f>
        <v/>
      </c>
    </row>
    <row r="188" spans="1:5" hidden="1">
      <c r="A188" s="99" t="str" cm="1">
        <f t="array" ref="A188">IF($F$18&lt;&gt;"",
$F$18,
IFERROR(
   INDEX($E$19:$E$308,
      _xlfn.AGGREGATE(15,6,
         (ROW($E$19:$E$308)-ROW($E$19)+1)/($E$19:$E$308&lt;&gt;""),
         ROW()-ROW($A$19)+1
      )
   ),
""))</f>
        <v/>
      </c>
      <c r="C188" s="96" cm="1">
        <f t="array" ref="C188">IF($F$18&lt;&gt;"",
"",
IF(ROW()-ROW($C$19)+1&lt;=ROWS('Ações gerais'!$A$4:$A$203),
   INDEX('Ações gerais'!$A$4:$A$203, ROW()-ROW($C$19)+1),
   INDEX(#REF!, ROW()-ROW($C$19)+1 - ROWS('Ações gerais'!$A$4:$A$203))
))</f>
        <v>0</v>
      </c>
      <c r="E188" s="96" t="str">
        <f>IF($F$18&lt;&gt;"",
"",
IF(OR($C188="",$C188=0),
   "",
   IF(COUNTIF($C$19:C188,C188)=1,C188,"")
))</f>
        <v/>
      </c>
    </row>
    <row r="189" spans="1:5" hidden="1">
      <c r="A189" s="99" t="str" cm="1">
        <f t="array" ref="A189">IF($F$18&lt;&gt;"",
$F$18,
IFERROR(
   INDEX($E$19:$E$308,
      _xlfn.AGGREGATE(15,6,
         (ROW($E$19:$E$308)-ROW($E$19)+1)/($E$19:$E$308&lt;&gt;""),
         ROW()-ROW($A$19)+1
      )
   ),
""))</f>
        <v/>
      </c>
      <c r="C189" s="96" cm="1">
        <f t="array" ref="C189">IF($F$18&lt;&gt;"",
"",
IF(ROW()-ROW($C$19)+1&lt;=ROWS('Ações gerais'!$A$4:$A$203),
   INDEX('Ações gerais'!$A$4:$A$203, ROW()-ROW($C$19)+1),
   INDEX(#REF!, ROW()-ROW($C$19)+1 - ROWS('Ações gerais'!$A$4:$A$203))
))</f>
        <v>0</v>
      </c>
      <c r="E189" s="96" t="str">
        <f>IF($F$18&lt;&gt;"",
"",
IF(OR($C189="",$C189=0),
   "",
   IF(COUNTIF($C$19:C189,C189)=1,C189,"")
))</f>
        <v/>
      </c>
    </row>
    <row r="190" spans="1:5" hidden="1">
      <c r="A190" s="99" t="str" cm="1">
        <f t="array" ref="A190">IF($F$18&lt;&gt;"",
$F$18,
IFERROR(
   INDEX($E$19:$E$308,
      _xlfn.AGGREGATE(15,6,
         (ROW($E$19:$E$308)-ROW($E$19)+1)/($E$19:$E$308&lt;&gt;""),
         ROW()-ROW($A$19)+1
      )
   ),
""))</f>
        <v/>
      </c>
      <c r="C190" s="96" cm="1">
        <f t="array" ref="C190">IF($F$18&lt;&gt;"",
"",
IF(ROW()-ROW($C$19)+1&lt;=ROWS('Ações gerais'!$A$4:$A$203),
   INDEX('Ações gerais'!$A$4:$A$203, ROW()-ROW($C$19)+1),
   INDEX(#REF!, ROW()-ROW($C$19)+1 - ROWS('Ações gerais'!$A$4:$A$203))
))</f>
        <v>0</v>
      </c>
      <c r="E190" s="96" t="str">
        <f>IF($F$18&lt;&gt;"",
"",
IF(OR($C190="",$C190=0),
   "",
   IF(COUNTIF($C$19:C190,C190)=1,C190,"")
))</f>
        <v/>
      </c>
    </row>
    <row r="191" spans="1:5" hidden="1">
      <c r="A191" s="99" t="str" cm="1">
        <f t="array" ref="A191">IF($F$18&lt;&gt;"",
$F$18,
IFERROR(
   INDEX($E$19:$E$308,
      _xlfn.AGGREGATE(15,6,
         (ROW($E$19:$E$308)-ROW($E$19)+1)/($E$19:$E$308&lt;&gt;""),
         ROW()-ROW($A$19)+1
      )
   ),
""))</f>
        <v/>
      </c>
      <c r="C191" s="96" cm="1">
        <f t="array" ref="C191">IF($F$18&lt;&gt;"",
"",
IF(ROW()-ROW($C$19)+1&lt;=ROWS('Ações gerais'!$A$4:$A$203),
   INDEX('Ações gerais'!$A$4:$A$203, ROW()-ROW($C$19)+1),
   INDEX(#REF!, ROW()-ROW($C$19)+1 - ROWS('Ações gerais'!$A$4:$A$203))
))</f>
        <v>0</v>
      </c>
      <c r="E191" s="96" t="str">
        <f>IF($F$18&lt;&gt;"",
"",
IF(OR($C191="",$C191=0),
   "",
   IF(COUNTIF($C$19:C191,C191)=1,C191,"")
))</f>
        <v/>
      </c>
    </row>
    <row r="192" spans="1:5" hidden="1">
      <c r="A192" s="99" t="str" cm="1">
        <f t="array" ref="A192">IF($F$18&lt;&gt;"",
$F$18,
IFERROR(
   INDEX($E$19:$E$308,
      _xlfn.AGGREGATE(15,6,
         (ROW($E$19:$E$308)-ROW($E$19)+1)/($E$19:$E$308&lt;&gt;""),
         ROW()-ROW($A$19)+1
      )
   ),
""))</f>
        <v/>
      </c>
      <c r="C192" s="96" cm="1">
        <f t="array" ref="C192">IF($F$18&lt;&gt;"",
"",
IF(ROW()-ROW($C$19)+1&lt;=ROWS('Ações gerais'!$A$4:$A$203),
   INDEX('Ações gerais'!$A$4:$A$203, ROW()-ROW($C$19)+1),
   INDEX(#REF!, ROW()-ROW($C$19)+1 - ROWS('Ações gerais'!$A$4:$A$203))
))</f>
        <v>0</v>
      </c>
      <c r="E192" s="96" t="str">
        <f>IF($F$18&lt;&gt;"",
"",
IF(OR($C192="",$C192=0),
   "",
   IF(COUNTIF($C$19:C192,C192)=1,C192,"")
))</f>
        <v/>
      </c>
    </row>
    <row r="193" spans="1:5" hidden="1">
      <c r="A193" s="99" t="str" cm="1">
        <f t="array" ref="A193">IF($F$18&lt;&gt;"",
$F$18,
IFERROR(
   INDEX($E$19:$E$308,
      _xlfn.AGGREGATE(15,6,
         (ROW($E$19:$E$308)-ROW($E$19)+1)/($E$19:$E$308&lt;&gt;""),
         ROW()-ROW($A$19)+1
      )
   ),
""))</f>
        <v/>
      </c>
      <c r="C193" s="96" cm="1">
        <f t="array" ref="C193">IF($F$18&lt;&gt;"",
"",
IF(ROW()-ROW($C$19)+1&lt;=ROWS('Ações gerais'!$A$4:$A$203),
   INDEX('Ações gerais'!$A$4:$A$203, ROW()-ROW($C$19)+1),
   INDEX(#REF!, ROW()-ROW($C$19)+1 - ROWS('Ações gerais'!$A$4:$A$203))
))</f>
        <v>0</v>
      </c>
      <c r="E193" s="96" t="str">
        <f>IF($F$18&lt;&gt;"",
"",
IF(OR($C193="",$C193=0),
   "",
   IF(COUNTIF($C$19:C193,C193)=1,C193,"")
))</f>
        <v/>
      </c>
    </row>
    <row r="194" spans="1:5" hidden="1">
      <c r="A194" s="99" t="str" cm="1">
        <f t="array" ref="A194">IF($F$18&lt;&gt;"",
$F$18,
IFERROR(
   INDEX($E$19:$E$308,
      _xlfn.AGGREGATE(15,6,
         (ROW($E$19:$E$308)-ROW($E$19)+1)/($E$19:$E$308&lt;&gt;""),
         ROW()-ROW($A$19)+1
      )
   ),
""))</f>
        <v/>
      </c>
      <c r="C194" s="96" cm="1">
        <f t="array" ref="C194">IF($F$18&lt;&gt;"",
"",
IF(ROW()-ROW($C$19)+1&lt;=ROWS('Ações gerais'!$A$4:$A$203),
   INDEX('Ações gerais'!$A$4:$A$203, ROW()-ROW($C$19)+1),
   INDEX(#REF!, ROW()-ROW($C$19)+1 - ROWS('Ações gerais'!$A$4:$A$203))
))</f>
        <v>0</v>
      </c>
      <c r="E194" s="96" t="str">
        <f>IF($F$18&lt;&gt;"",
"",
IF(OR($C194="",$C194=0),
   "",
   IF(COUNTIF($C$19:C194,C194)=1,C194,"")
))</f>
        <v/>
      </c>
    </row>
    <row r="195" spans="1:5" hidden="1">
      <c r="A195" s="99" t="str" cm="1">
        <f t="array" ref="A195">IF($F$18&lt;&gt;"",
$F$18,
IFERROR(
   INDEX($E$19:$E$308,
      _xlfn.AGGREGATE(15,6,
         (ROW($E$19:$E$308)-ROW($E$19)+1)/($E$19:$E$308&lt;&gt;""),
         ROW()-ROW($A$19)+1
      )
   ),
""))</f>
        <v/>
      </c>
      <c r="C195" s="96" cm="1">
        <f t="array" ref="C195">IF($F$18&lt;&gt;"",
"",
IF(ROW()-ROW($C$19)+1&lt;=ROWS('Ações gerais'!$A$4:$A$203),
   INDEX('Ações gerais'!$A$4:$A$203, ROW()-ROW($C$19)+1),
   INDEX(#REF!, ROW()-ROW($C$19)+1 - ROWS('Ações gerais'!$A$4:$A$203))
))</f>
        <v>0</v>
      </c>
      <c r="E195" s="96" t="str">
        <f>IF($F$18&lt;&gt;"",
"",
IF(OR($C195="",$C195=0),
   "",
   IF(COUNTIF($C$19:C195,C195)=1,C195,"")
))</f>
        <v/>
      </c>
    </row>
    <row r="196" spans="1:5" hidden="1">
      <c r="A196" s="99" t="str" cm="1">
        <f t="array" ref="A196">IF($F$18&lt;&gt;"",
$F$18,
IFERROR(
   INDEX($E$19:$E$308,
      _xlfn.AGGREGATE(15,6,
         (ROW($E$19:$E$308)-ROW($E$19)+1)/($E$19:$E$308&lt;&gt;""),
         ROW()-ROW($A$19)+1
      )
   ),
""))</f>
        <v/>
      </c>
      <c r="C196" s="96" cm="1">
        <f t="array" ref="C196">IF($F$18&lt;&gt;"",
"",
IF(ROW()-ROW($C$19)+1&lt;=ROWS('Ações gerais'!$A$4:$A$203),
   INDEX('Ações gerais'!$A$4:$A$203, ROW()-ROW($C$19)+1),
   INDEX(#REF!, ROW()-ROW($C$19)+1 - ROWS('Ações gerais'!$A$4:$A$203))
))</f>
        <v>0</v>
      </c>
      <c r="E196" s="96" t="str">
        <f>IF($F$18&lt;&gt;"",
"",
IF(OR($C196="",$C196=0),
   "",
   IF(COUNTIF($C$19:C196,C196)=1,C196,"")
))</f>
        <v/>
      </c>
    </row>
    <row r="197" spans="1:5" hidden="1">
      <c r="A197" s="99" t="str" cm="1">
        <f t="array" ref="A197">IF($F$18&lt;&gt;"",
$F$18,
IFERROR(
   INDEX($E$19:$E$308,
      _xlfn.AGGREGATE(15,6,
         (ROW($E$19:$E$308)-ROW($E$19)+1)/($E$19:$E$308&lt;&gt;""),
         ROW()-ROW($A$19)+1
      )
   ),
""))</f>
        <v/>
      </c>
      <c r="C197" s="96" cm="1">
        <f t="array" ref="C197">IF($F$18&lt;&gt;"",
"",
IF(ROW()-ROW($C$19)+1&lt;=ROWS('Ações gerais'!$A$4:$A$203),
   INDEX('Ações gerais'!$A$4:$A$203, ROW()-ROW($C$19)+1),
   INDEX(#REF!, ROW()-ROW($C$19)+1 - ROWS('Ações gerais'!$A$4:$A$203))
))</f>
        <v>0</v>
      </c>
      <c r="E197" s="96" t="str">
        <f>IF($F$18&lt;&gt;"",
"",
IF(OR($C197="",$C197=0),
   "",
   IF(COUNTIF($C$19:C197,C197)=1,C197,"")
))</f>
        <v/>
      </c>
    </row>
    <row r="198" spans="1:5" hidden="1">
      <c r="A198" s="99" t="str" cm="1">
        <f t="array" ref="A198">IF($F$18&lt;&gt;"",
$F$18,
IFERROR(
   INDEX($E$19:$E$308,
      _xlfn.AGGREGATE(15,6,
         (ROW($E$19:$E$308)-ROW($E$19)+1)/($E$19:$E$308&lt;&gt;""),
         ROW()-ROW($A$19)+1
      )
   ),
""))</f>
        <v/>
      </c>
      <c r="C198" s="96" cm="1">
        <f t="array" ref="C198">IF($F$18&lt;&gt;"",
"",
IF(ROW()-ROW($C$19)+1&lt;=ROWS('Ações gerais'!$A$4:$A$203),
   INDEX('Ações gerais'!$A$4:$A$203, ROW()-ROW($C$19)+1),
   INDEX(#REF!, ROW()-ROW($C$19)+1 - ROWS('Ações gerais'!$A$4:$A$203))
))</f>
        <v>0</v>
      </c>
      <c r="E198" s="96" t="str">
        <f>IF($F$18&lt;&gt;"",
"",
IF(OR($C198="",$C198=0),
   "",
   IF(COUNTIF($C$19:C198,C198)=1,C198,"")
))</f>
        <v/>
      </c>
    </row>
    <row r="199" spans="1:5" hidden="1">
      <c r="A199" s="99" t="str" cm="1">
        <f t="array" ref="A199">IF($F$18&lt;&gt;"",
$F$18,
IFERROR(
   INDEX($E$19:$E$308,
      _xlfn.AGGREGATE(15,6,
         (ROW($E$19:$E$308)-ROW($E$19)+1)/($E$19:$E$308&lt;&gt;""),
         ROW()-ROW($A$19)+1
      )
   ),
""))</f>
        <v/>
      </c>
      <c r="C199" s="96" cm="1">
        <f t="array" ref="C199">IF($F$18&lt;&gt;"",
"",
IF(ROW()-ROW($C$19)+1&lt;=ROWS('Ações gerais'!$A$4:$A$203),
   INDEX('Ações gerais'!$A$4:$A$203, ROW()-ROW($C$19)+1),
   INDEX(#REF!, ROW()-ROW($C$19)+1 - ROWS('Ações gerais'!$A$4:$A$203))
))</f>
        <v>0</v>
      </c>
      <c r="E199" s="96" t="str">
        <f>IF($F$18&lt;&gt;"",
"",
IF(OR($C199="",$C199=0),
   "",
   IF(COUNTIF($C$19:C199,C199)=1,C199,"")
))</f>
        <v/>
      </c>
    </row>
    <row r="200" spans="1:5" hidden="1">
      <c r="A200" s="99" t="str" cm="1">
        <f t="array" ref="A200">IF($F$18&lt;&gt;"",
$F$18,
IFERROR(
   INDEX($E$19:$E$308,
      _xlfn.AGGREGATE(15,6,
         (ROW($E$19:$E$308)-ROW($E$19)+1)/($E$19:$E$308&lt;&gt;""),
         ROW()-ROW($A$19)+1
      )
   ),
""))</f>
        <v/>
      </c>
      <c r="C200" s="96" cm="1">
        <f t="array" ref="C200">IF($F$18&lt;&gt;"",
"",
IF(ROW()-ROW($C$19)+1&lt;=ROWS('Ações gerais'!$A$4:$A$203),
   INDEX('Ações gerais'!$A$4:$A$203, ROW()-ROW($C$19)+1),
   INDEX(#REF!, ROW()-ROW($C$19)+1 - ROWS('Ações gerais'!$A$4:$A$203))
))</f>
        <v>0</v>
      </c>
      <c r="E200" s="96" t="str">
        <f>IF($F$18&lt;&gt;"",
"",
IF(OR($C200="",$C200=0),
   "",
   IF(COUNTIF($C$19:C200,C200)=1,C200,"")
))</f>
        <v/>
      </c>
    </row>
    <row r="201" spans="1:5" hidden="1">
      <c r="A201" s="99" t="str" cm="1">
        <f t="array" ref="A201">IF($F$18&lt;&gt;"",
$F$18,
IFERROR(
   INDEX($E$19:$E$308,
      _xlfn.AGGREGATE(15,6,
         (ROW($E$19:$E$308)-ROW($E$19)+1)/($E$19:$E$308&lt;&gt;""),
         ROW()-ROW($A$19)+1
      )
   ),
""))</f>
        <v/>
      </c>
      <c r="C201" s="96" cm="1">
        <f t="array" ref="C201">IF($F$18&lt;&gt;"",
"",
IF(ROW()-ROW($C$19)+1&lt;=ROWS('Ações gerais'!$A$4:$A$203),
   INDEX('Ações gerais'!$A$4:$A$203, ROW()-ROW($C$19)+1),
   INDEX(#REF!, ROW()-ROW($C$19)+1 - ROWS('Ações gerais'!$A$4:$A$203))
))</f>
        <v>0</v>
      </c>
      <c r="E201" s="96" t="str">
        <f>IF($F$18&lt;&gt;"",
"",
IF(OR($C201="",$C201=0),
   "",
   IF(COUNTIF($C$19:C201,C201)=1,C201,"")
))</f>
        <v/>
      </c>
    </row>
    <row r="202" spans="1:5" hidden="1">
      <c r="A202" s="99" t="str" cm="1">
        <f t="array" ref="A202">IF($F$18&lt;&gt;"",
$F$18,
IFERROR(
   INDEX($E$19:$E$308,
      _xlfn.AGGREGATE(15,6,
         (ROW($E$19:$E$308)-ROW($E$19)+1)/($E$19:$E$308&lt;&gt;""),
         ROW()-ROW($A$19)+1
      )
   ),
""))</f>
        <v/>
      </c>
      <c r="C202" s="96" cm="1">
        <f t="array" ref="C202">IF($F$18&lt;&gt;"",
"",
IF(ROW()-ROW($C$19)+1&lt;=ROWS('Ações gerais'!$A$4:$A$203),
   INDEX('Ações gerais'!$A$4:$A$203, ROW()-ROW($C$19)+1),
   INDEX(#REF!, ROW()-ROW($C$19)+1 - ROWS('Ações gerais'!$A$4:$A$203))
))</f>
        <v>0</v>
      </c>
      <c r="E202" s="96" t="str">
        <f>IF($F$18&lt;&gt;"",
"",
IF(OR($C202="",$C202=0),
   "",
   IF(COUNTIF($C$19:C202,C202)=1,C202,"")
))</f>
        <v/>
      </c>
    </row>
    <row r="203" spans="1:5" hidden="1">
      <c r="A203" s="99" t="str" cm="1">
        <f t="array" ref="A203">IF($F$18&lt;&gt;"",
$F$18,
IFERROR(
   INDEX($E$19:$E$308,
      _xlfn.AGGREGATE(15,6,
         (ROW($E$19:$E$308)-ROW($E$19)+1)/($E$19:$E$308&lt;&gt;""),
         ROW()-ROW($A$19)+1
      )
   ),
""))</f>
        <v/>
      </c>
      <c r="C203" s="96" cm="1">
        <f t="array" ref="C203">IF($F$18&lt;&gt;"",
"",
IF(ROW()-ROW($C$19)+1&lt;=ROWS('Ações gerais'!$A$4:$A$203),
   INDEX('Ações gerais'!$A$4:$A$203, ROW()-ROW($C$19)+1),
   INDEX(#REF!, ROW()-ROW($C$19)+1 - ROWS('Ações gerais'!$A$4:$A$203))
))</f>
        <v>0</v>
      </c>
      <c r="E203" s="96" t="str">
        <f>IF($F$18&lt;&gt;"",
"",
IF(OR($C203="",$C203=0),
   "",
   IF(COUNTIF($C$19:C203,C203)=1,C203,"")
))</f>
        <v/>
      </c>
    </row>
    <row r="204" spans="1:5" hidden="1">
      <c r="A204" s="99" t="str" cm="1">
        <f t="array" ref="A204">IF($F$18&lt;&gt;"",
$F$18,
IFERROR(
   INDEX($E$19:$E$308,
      _xlfn.AGGREGATE(15,6,
         (ROW($E$19:$E$308)-ROW($E$19)+1)/($E$19:$E$308&lt;&gt;""),
         ROW()-ROW($A$19)+1
      )
   ),
""))</f>
        <v/>
      </c>
      <c r="C204" s="96" cm="1">
        <f t="array" ref="C204">IF($F$18&lt;&gt;"",
"",
IF(ROW()-ROW($C$19)+1&lt;=ROWS('Ações gerais'!$A$4:$A$203),
   INDEX('Ações gerais'!$A$4:$A$203, ROW()-ROW($C$19)+1),
   INDEX(#REF!, ROW()-ROW($C$19)+1 - ROWS('Ações gerais'!$A$4:$A$203))
))</f>
        <v>0</v>
      </c>
      <c r="E204" s="96" t="str">
        <f>IF($F$18&lt;&gt;"",
"",
IF(OR($C204="",$C204=0),
   "",
   IF(COUNTIF($C$19:C204,C204)=1,C204,"")
))</f>
        <v/>
      </c>
    </row>
    <row r="205" spans="1:5" hidden="1">
      <c r="A205" s="99" t="str" cm="1">
        <f t="array" ref="A205">IF($F$18&lt;&gt;"",
$F$18,
IFERROR(
   INDEX($E$19:$E$308,
      _xlfn.AGGREGATE(15,6,
         (ROW($E$19:$E$308)-ROW($E$19)+1)/($E$19:$E$308&lt;&gt;""),
         ROW()-ROW($A$19)+1
      )
   ),
""))</f>
        <v/>
      </c>
      <c r="C205" s="96" cm="1">
        <f t="array" ref="C205">IF($F$18&lt;&gt;"",
"",
IF(ROW()-ROW($C$19)+1&lt;=ROWS('Ações gerais'!$A$4:$A$203),
   INDEX('Ações gerais'!$A$4:$A$203, ROW()-ROW($C$19)+1),
   INDEX(#REF!, ROW()-ROW($C$19)+1 - ROWS('Ações gerais'!$A$4:$A$203))
))</f>
        <v>0</v>
      </c>
      <c r="E205" s="96" t="str">
        <f>IF($F$18&lt;&gt;"",
"",
IF(OR($C205="",$C205=0),
   "",
   IF(COUNTIF($C$19:C205,C205)=1,C205,"")
))</f>
        <v/>
      </c>
    </row>
    <row r="206" spans="1:5" hidden="1">
      <c r="A206" s="99" t="str" cm="1">
        <f t="array" ref="A206">IF($F$18&lt;&gt;"",
$F$18,
IFERROR(
   INDEX($E$19:$E$308,
      _xlfn.AGGREGATE(15,6,
         (ROW($E$19:$E$308)-ROW($E$19)+1)/($E$19:$E$308&lt;&gt;""),
         ROW()-ROW($A$19)+1
      )
   ),
""))</f>
        <v/>
      </c>
      <c r="C206" s="96" cm="1">
        <f t="array" ref="C206">IF($F$18&lt;&gt;"",
"",
IF(ROW()-ROW($C$19)+1&lt;=ROWS('Ações gerais'!$A$4:$A$203),
   INDEX('Ações gerais'!$A$4:$A$203, ROW()-ROW($C$19)+1),
   INDEX(#REF!, ROW()-ROW($C$19)+1 - ROWS('Ações gerais'!$A$4:$A$203))
))</f>
        <v>0</v>
      </c>
      <c r="E206" s="96" t="str">
        <f>IF($F$18&lt;&gt;"",
"",
IF(OR($C206="",$C206=0),
   "",
   IF(COUNTIF($C$19:C206,C206)=1,C206,"")
))</f>
        <v/>
      </c>
    </row>
    <row r="207" spans="1:5" hidden="1">
      <c r="A207" s="99" t="str" cm="1">
        <f t="array" ref="A207">IF($F$18&lt;&gt;"",
$F$18,
IFERROR(
   INDEX($E$19:$E$308,
      _xlfn.AGGREGATE(15,6,
         (ROW($E$19:$E$308)-ROW($E$19)+1)/($E$19:$E$308&lt;&gt;""),
         ROW()-ROW($A$19)+1
      )
   ),
""))</f>
        <v/>
      </c>
      <c r="C207" s="96" cm="1">
        <f t="array" ref="C207">IF($F$18&lt;&gt;"",
"",
IF(ROW()-ROW($C$19)+1&lt;=ROWS('Ações gerais'!$A$4:$A$203),
   INDEX('Ações gerais'!$A$4:$A$203, ROW()-ROW($C$19)+1),
   INDEX(#REF!, ROW()-ROW($C$19)+1 - ROWS('Ações gerais'!$A$4:$A$203))
))</f>
        <v>0</v>
      </c>
      <c r="E207" s="96" t="str">
        <f>IF($F$18&lt;&gt;"",
"",
IF(OR($C207="",$C207=0),
   "",
   IF(COUNTIF($C$19:C207,C207)=1,C207,"")
))</f>
        <v/>
      </c>
    </row>
    <row r="208" spans="1:5" hidden="1">
      <c r="A208" s="99" t="str" cm="1">
        <f t="array" ref="A208">IF($F$18&lt;&gt;"",
$F$18,
IFERROR(
   INDEX($E$19:$E$308,
      _xlfn.AGGREGATE(15,6,
         (ROW($E$19:$E$308)-ROW($E$19)+1)/($E$19:$E$308&lt;&gt;""),
         ROW()-ROW($A$19)+1
      )
   ),
""))</f>
        <v/>
      </c>
      <c r="C208" s="96" cm="1">
        <f t="array" ref="C208">IF($F$18&lt;&gt;"",
"",
IF(ROW()-ROW($C$19)+1&lt;=ROWS('Ações gerais'!$A$4:$A$203),
   INDEX('Ações gerais'!$A$4:$A$203, ROW()-ROW($C$19)+1),
   INDEX(#REF!, ROW()-ROW($C$19)+1 - ROWS('Ações gerais'!$A$4:$A$203))
))</f>
        <v>0</v>
      </c>
      <c r="E208" s="96" t="str">
        <f>IF($F$18&lt;&gt;"",
"",
IF(OR($C208="",$C208=0),
   "",
   IF(COUNTIF($C$19:C208,C208)=1,C208,"")
))</f>
        <v/>
      </c>
    </row>
    <row r="209" spans="1:5" hidden="1">
      <c r="A209" s="99" t="str" cm="1">
        <f t="array" ref="A209">IF($F$18&lt;&gt;"",
$F$18,
IFERROR(
   INDEX($E$19:$E$308,
      _xlfn.AGGREGATE(15,6,
         (ROW($E$19:$E$308)-ROW($E$19)+1)/($E$19:$E$308&lt;&gt;""),
         ROW()-ROW($A$19)+1
      )
   ),
""))</f>
        <v/>
      </c>
      <c r="C209" s="96" cm="1">
        <f t="array" ref="C209">IF($F$18&lt;&gt;"",
"",
IF(ROW()-ROW($C$19)+1&lt;=ROWS('Ações gerais'!$A$4:$A$203),
   INDEX('Ações gerais'!$A$4:$A$203, ROW()-ROW($C$19)+1),
   INDEX(#REF!, ROW()-ROW($C$19)+1 - ROWS('Ações gerais'!$A$4:$A$203))
))</f>
        <v>0</v>
      </c>
      <c r="E209" s="96" t="str">
        <f>IF($F$18&lt;&gt;"",
"",
IF(OR($C209="",$C209=0),
   "",
   IF(COUNTIF($C$19:C209,C209)=1,C209,"")
))</f>
        <v/>
      </c>
    </row>
    <row r="210" spans="1:5" hidden="1">
      <c r="A210" s="99" t="str" cm="1">
        <f t="array" ref="A210">IF($F$18&lt;&gt;"",
$F$18,
IFERROR(
   INDEX($E$19:$E$308,
      _xlfn.AGGREGATE(15,6,
         (ROW($E$19:$E$308)-ROW($E$19)+1)/($E$19:$E$308&lt;&gt;""),
         ROW()-ROW($A$19)+1
      )
   ),
""))</f>
        <v/>
      </c>
      <c r="C210" s="96" cm="1">
        <f t="array" ref="C210">IF($F$18&lt;&gt;"",
"",
IF(ROW()-ROW($C$19)+1&lt;=ROWS('Ações gerais'!$A$4:$A$203),
   INDEX('Ações gerais'!$A$4:$A$203, ROW()-ROW($C$19)+1),
   INDEX(#REF!, ROW()-ROW($C$19)+1 - ROWS('Ações gerais'!$A$4:$A$203))
))</f>
        <v>0</v>
      </c>
      <c r="E210" s="96" t="str">
        <f>IF($F$18&lt;&gt;"",
"",
IF(OR($C210="",$C210=0),
   "",
   IF(COUNTIF($C$19:C210,C210)=1,C210,"")
))</f>
        <v/>
      </c>
    </row>
    <row r="211" spans="1:5" hidden="1">
      <c r="A211" s="99" t="str" cm="1">
        <f t="array" ref="A211">IF($F$18&lt;&gt;"",
$F$18,
IFERROR(
   INDEX($E$19:$E$308,
      _xlfn.AGGREGATE(15,6,
         (ROW($E$19:$E$308)-ROW($E$19)+1)/($E$19:$E$308&lt;&gt;""),
         ROW()-ROW($A$19)+1
      )
   ),
""))</f>
        <v/>
      </c>
      <c r="C211" s="96" cm="1">
        <f t="array" ref="C211">IF($F$18&lt;&gt;"",
"",
IF(ROW()-ROW($C$19)+1&lt;=ROWS('Ações gerais'!$A$4:$A$203),
   INDEX('Ações gerais'!$A$4:$A$203, ROW()-ROW($C$19)+1),
   INDEX(#REF!, ROW()-ROW($C$19)+1 - ROWS('Ações gerais'!$A$4:$A$203))
))</f>
        <v>0</v>
      </c>
      <c r="E211" s="96" t="str">
        <f>IF($F$18&lt;&gt;"",
"",
IF(OR($C211="",$C211=0),
   "",
   IF(COUNTIF($C$19:C211,C211)=1,C211,"")
))</f>
        <v/>
      </c>
    </row>
    <row r="212" spans="1:5" hidden="1">
      <c r="A212" s="99" t="str" cm="1">
        <f t="array" ref="A212">IF($F$18&lt;&gt;"",
$F$18,
IFERROR(
   INDEX($E$19:$E$308,
      _xlfn.AGGREGATE(15,6,
         (ROW($E$19:$E$308)-ROW($E$19)+1)/($E$19:$E$308&lt;&gt;""),
         ROW()-ROW($A$19)+1
      )
   ),
""))</f>
        <v/>
      </c>
      <c r="C212" s="96" cm="1">
        <f t="array" ref="C212">IF($F$18&lt;&gt;"",
"",
IF(ROW()-ROW($C$19)+1&lt;=ROWS('Ações gerais'!$A$4:$A$203),
   INDEX('Ações gerais'!$A$4:$A$203, ROW()-ROW($C$19)+1),
   INDEX(#REF!, ROW()-ROW($C$19)+1 - ROWS('Ações gerais'!$A$4:$A$203))
))</f>
        <v>0</v>
      </c>
      <c r="E212" s="96" t="str">
        <f>IF($F$18&lt;&gt;"",
"",
IF(OR($C212="",$C212=0),
   "",
   IF(COUNTIF($C$19:C212,C212)=1,C212,"")
))</f>
        <v/>
      </c>
    </row>
    <row r="213" spans="1:5" hidden="1">
      <c r="A213" s="99" t="str" cm="1">
        <f t="array" ref="A213">IF($F$18&lt;&gt;"",
$F$18,
IFERROR(
   INDEX($E$19:$E$308,
      _xlfn.AGGREGATE(15,6,
         (ROW($E$19:$E$308)-ROW($E$19)+1)/($E$19:$E$308&lt;&gt;""),
         ROW()-ROW($A$19)+1
      )
   ),
""))</f>
        <v/>
      </c>
      <c r="C213" s="96" cm="1">
        <f t="array" ref="C213">IF($F$18&lt;&gt;"",
"",
IF(ROW()-ROW($C$19)+1&lt;=ROWS('Ações gerais'!$A$4:$A$203),
   INDEX('Ações gerais'!$A$4:$A$203, ROW()-ROW($C$19)+1),
   INDEX(#REF!, ROW()-ROW($C$19)+1 - ROWS('Ações gerais'!$A$4:$A$203))
))</f>
        <v>0</v>
      </c>
      <c r="E213" s="96" t="str">
        <f>IF($F$18&lt;&gt;"",
"",
IF(OR($C213="",$C213=0),
   "",
   IF(COUNTIF($C$19:C213,C213)=1,C213,"")
))</f>
        <v/>
      </c>
    </row>
    <row r="214" spans="1:5" hidden="1">
      <c r="A214" s="99" t="str" cm="1">
        <f t="array" ref="A214">IF($F$18&lt;&gt;"",
$F$18,
IFERROR(
   INDEX($E$19:$E$308,
      _xlfn.AGGREGATE(15,6,
         (ROW($E$19:$E$308)-ROW($E$19)+1)/($E$19:$E$308&lt;&gt;""),
         ROW()-ROW($A$19)+1
      )
   ),
""))</f>
        <v/>
      </c>
      <c r="C214" s="96" cm="1">
        <f t="array" ref="C214">IF($F$18&lt;&gt;"",
"",
IF(ROW()-ROW($C$19)+1&lt;=ROWS('Ações gerais'!$A$4:$A$203),
   INDEX('Ações gerais'!$A$4:$A$203, ROW()-ROW($C$19)+1),
   INDEX(#REF!, ROW()-ROW($C$19)+1 - ROWS('Ações gerais'!$A$4:$A$203))
))</f>
        <v>0</v>
      </c>
      <c r="E214" s="96" t="str">
        <f>IF($F$18&lt;&gt;"",
"",
IF(OR($C214="",$C214=0),
   "",
   IF(COUNTIF($C$19:C214,C214)=1,C214,"")
))</f>
        <v/>
      </c>
    </row>
    <row r="215" spans="1:5" hidden="1">
      <c r="A215" s="99" t="str" cm="1">
        <f t="array" ref="A215">IF($F$18&lt;&gt;"",
$F$18,
IFERROR(
   INDEX($E$19:$E$308,
      _xlfn.AGGREGATE(15,6,
         (ROW($E$19:$E$308)-ROW($E$19)+1)/($E$19:$E$308&lt;&gt;""),
         ROW()-ROW($A$19)+1
      )
   ),
""))</f>
        <v/>
      </c>
      <c r="C215" s="96" cm="1">
        <f t="array" ref="C215">IF($F$18&lt;&gt;"",
"",
IF(ROW()-ROW($C$19)+1&lt;=ROWS('Ações gerais'!$A$4:$A$203),
   INDEX('Ações gerais'!$A$4:$A$203, ROW()-ROW($C$19)+1),
   INDEX(#REF!, ROW()-ROW($C$19)+1 - ROWS('Ações gerais'!$A$4:$A$203))
))</f>
        <v>0</v>
      </c>
      <c r="E215" s="96" t="str">
        <f>IF($F$18&lt;&gt;"",
"",
IF(OR($C215="",$C215=0),
   "",
   IF(COUNTIF($C$19:C215,C215)=1,C215,"")
))</f>
        <v/>
      </c>
    </row>
    <row r="216" spans="1:5" hidden="1">
      <c r="A216" s="99" t="str" cm="1">
        <f t="array" ref="A216">IF($F$18&lt;&gt;"",
$F$18,
IFERROR(
   INDEX($E$19:$E$308,
      _xlfn.AGGREGATE(15,6,
         (ROW($E$19:$E$308)-ROW($E$19)+1)/($E$19:$E$308&lt;&gt;""),
         ROW()-ROW($A$19)+1
      )
   ),
""))</f>
        <v/>
      </c>
      <c r="C216" s="96" cm="1">
        <f t="array" ref="C216">IF($F$18&lt;&gt;"",
"",
IF(ROW()-ROW($C$19)+1&lt;=ROWS('Ações gerais'!$A$4:$A$203),
   INDEX('Ações gerais'!$A$4:$A$203, ROW()-ROW($C$19)+1),
   INDEX(#REF!, ROW()-ROW($C$19)+1 - ROWS('Ações gerais'!$A$4:$A$203))
))</f>
        <v>0</v>
      </c>
      <c r="E216" s="96" t="str">
        <f>IF($F$18&lt;&gt;"",
"",
IF(OR($C216="",$C216=0),
   "",
   IF(COUNTIF($C$19:C216,C216)=1,C216,"")
))</f>
        <v/>
      </c>
    </row>
    <row r="217" spans="1:5" hidden="1">
      <c r="A217" s="99" t="str" cm="1">
        <f t="array" ref="A217">IF($F$18&lt;&gt;"",
$F$18,
IFERROR(
   INDEX($E$19:$E$308,
      _xlfn.AGGREGATE(15,6,
         (ROW($E$19:$E$308)-ROW($E$19)+1)/($E$19:$E$308&lt;&gt;""),
         ROW()-ROW($A$19)+1
      )
   ),
""))</f>
        <v/>
      </c>
      <c r="C217" s="96" cm="1">
        <f t="array" ref="C217">IF($F$18&lt;&gt;"",
"",
IF(ROW()-ROW($C$19)+1&lt;=ROWS('Ações gerais'!$A$4:$A$203),
   INDEX('Ações gerais'!$A$4:$A$203, ROW()-ROW($C$19)+1),
   INDEX(#REF!, ROW()-ROW($C$19)+1 - ROWS('Ações gerais'!$A$4:$A$203))
))</f>
        <v>0</v>
      </c>
      <c r="E217" s="96" t="str">
        <f>IF($F$18&lt;&gt;"",
"",
IF(OR($C217="",$C217=0),
   "",
   IF(COUNTIF($C$19:C217,C217)=1,C217,"")
))</f>
        <v/>
      </c>
    </row>
    <row r="218" spans="1:5" hidden="1">
      <c r="A218" s="99" t="str" cm="1">
        <f t="array" ref="A218">IF($F$18&lt;&gt;"",
$F$18,
IFERROR(
   INDEX($E$19:$E$308,
      _xlfn.AGGREGATE(15,6,
         (ROW($E$19:$E$308)-ROW($E$19)+1)/($E$19:$E$308&lt;&gt;""),
         ROW()-ROW($A$19)+1
      )
   ),
""))</f>
        <v/>
      </c>
      <c r="C218" s="96" cm="1">
        <f t="array" ref="C218">IF($F$18&lt;&gt;"",
"",
IF(ROW()-ROW($C$19)+1&lt;=ROWS('Ações gerais'!$A$4:$A$203),
   INDEX('Ações gerais'!$A$4:$A$203, ROW()-ROW($C$19)+1),
   INDEX(#REF!, ROW()-ROW($C$19)+1 - ROWS('Ações gerais'!$A$4:$A$203))
))</f>
        <v>0</v>
      </c>
      <c r="E218" s="96" t="str">
        <f>IF($F$18&lt;&gt;"",
"",
IF(OR($C218="",$C218=0),
   "",
   IF(COUNTIF($C$19:C218,C218)=1,C218,"")
))</f>
        <v/>
      </c>
    </row>
    <row r="219" spans="1:5" hidden="1">
      <c r="A219" s="99" t="str" cm="1">
        <f t="array" ref="A219">IF($F$18&lt;&gt;"",
$F$18,
IFERROR(
   INDEX($E$19:$E$308,
      _xlfn.AGGREGATE(15,6,
         (ROW($E$19:$E$308)-ROW($E$19)+1)/($E$19:$E$308&lt;&gt;""),
         ROW()-ROW($A$19)+1
      )
   ),
""))</f>
        <v/>
      </c>
      <c r="C219" s="96" t="e" cm="1">
        <f t="array" ref="C219">IF($F$18&lt;&gt;"",
"",
IF(ROW()-ROW($C$19)+1&lt;=ROWS('Ações gerais'!$A$4:$A$203),
   INDEX('Ações gerais'!$A$4:$A$203, ROW()-ROW($C$19)+1),
   INDEX(#REF!, ROW()-ROW($C$19)+1 - ROWS('Ações gerais'!$A$4:$A$203))
))</f>
        <v>#REF!</v>
      </c>
      <c r="E219" s="96" t="e">
        <f>IF($F$18&lt;&gt;"",
"",
IF(OR($C219="",$C219=0),
   "",
   IF(COUNTIF($C$19:C219,C219)=1,C219,"")
))</f>
        <v>#REF!</v>
      </c>
    </row>
    <row r="220" spans="1:5" hidden="1">
      <c r="A220" s="99" t="str" cm="1">
        <f t="array" ref="A220">IF($F$18&lt;&gt;"",
$F$18,
IFERROR(
   INDEX($E$19:$E$308,
      _xlfn.AGGREGATE(15,6,
         (ROW($E$19:$E$308)-ROW($E$19)+1)/($E$19:$E$308&lt;&gt;""),
         ROW()-ROW($A$19)+1
      )
   ),
""))</f>
        <v/>
      </c>
      <c r="C220" s="96" t="e" cm="1">
        <f t="array" ref="C220">IF($F$18&lt;&gt;"",
"",
IF(ROW()-ROW($C$19)+1&lt;=ROWS('Ações gerais'!$A$4:$A$203),
   INDEX('Ações gerais'!$A$4:$A$203, ROW()-ROW($C$19)+1),
   INDEX(#REF!, ROW()-ROW($C$19)+1 - ROWS('Ações gerais'!$A$4:$A$203))
))</f>
        <v>#REF!</v>
      </c>
      <c r="E220" s="96" t="e">
        <f>IF($F$18&lt;&gt;"",
"",
IF(OR($C220="",$C220=0),
   "",
   IF(COUNTIF($C$19:C220,C220)=1,C220,"")
))</f>
        <v>#REF!</v>
      </c>
    </row>
    <row r="221" spans="1:5" hidden="1">
      <c r="A221" s="99" t="str" cm="1">
        <f t="array" ref="A221">IF($F$18&lt;&gt;"",
$F$18,
IFERROR(
   INDEX($E$19:$E$308,
      _xlfn.AGGREGATE(15,6,
         (ROW($E$19:$E$308)-ROW($E$19)+1)/($E$19:$E$308&lt;&gt;""),
         ROW()-ROW($A$19)+1
      )
   ),
""))</f>
        <v/>
      </c>
      <c r="C221" s="96" t="e" cm="1">
        <f t="array" ref="C221">IF($F$18&lt;&gt;"",
"",
IF(ROW()-ROW($C$19)+1&lt;=ROWS('Ações gerais'!$A$4:$A$203),
   INDEX('Ações gerais'!$A$4:$A$203, ROW()-ROW($C$19)+1),
   INDEX(#REF!, ROW()-ROW($C$19)+1 - ROWS('Ações gerais'!$A$4:$A$203))
))</f>
        <v>#REF!</v>
      </c>
      <c r="E221" s="96" t="e">
        <f>IF($F$18&lt;&gt;"",
"",
IF(OR($C221="",$C221=0),
   "",
   IF(COUNTIF($C$19:C221,C221)=1,C221,"")
))</f>
        <v>#REF!</v>
      </c>
    </row>
    <row r="222" spans="1:5" hidden="1">
      <c r="A222" s="99" t="str" cm="1">
        <f t="array" ref="A222">IF($F$18&lt;&gt;"",
$F$18,
IFERROR(
   INDEX($E$19:$E$308,
      _xlfn.AGGREGATE(15,6,
         (ROW($E$19:$E$308)-ROW($E$19)+1)/($E$19:$E$308&lt;&gt;""),
         ROW()-ROW($A$19)+1
      )
   ),
""))</f>
        <v/>
      </c>
      <c r="C222" s="96" t="e" cm="1">
        <f t="array" ref="C222">IF($F$18&lt;&gt;"",
"",
IF(ROW()-ROW($C$19)+1&lt;=ROWS('Ações gerais'!$A$4:$A$203),
   INDEX('Ações gerais'!$A$4:$A$203, ROW()-ROW($C$19)+1),
   INDEX(#REF!, ROW()-ROW($C$19)+1 - ROWS('Ações gerais'!$A$4:$A$203))
))</f>
        <v>#REF!</v>
      </c>
      <c r="E222" s="96" t="e">
        <f>IF($F$18&lt;&gt;"",
"",
IF(OR($C222="",$C222=0),
   "",
   IF(COUNTIF($C$19:C222,C222)=1,C222,"")
))</f>
        <v>#REF!</v>
      </c>
    </row>
    <row r="223" spans="1:5" hidden="1">
      <c r="A223" s="99" t="str" cm="1">
        <f t="array" ref="A223">IF($F$18&lt;&gt;"",
$F$18,
IFERROR(
   INDEX($E$19:$E$308,
      _xlfn.AGGREGATE(15,6,
         (ROW($E$19:$E$308)-ROW($E$19)+1)/($E$19:$E$308&lt;&gt;""),
         ROW()-ROW($A$19)+1
      )
   ),
""))</f>
        <v/>
      </c>
      <c r="C223" s="96" t="e" cm="1">
        <f t="array" ref="C223">IF($F$18&lt;&gt;"",
"",
IF(ROW()-ROW($C$19)+1&lt;=ROWS('Ações gerais'!$A$4:$A$203),
   INDEX('Ações gerais'!$A$4:$A$203, ROW()-ROW($C$19)+1),
   INDEX(#REF!, ROW()-ROW($C$19)+1 - ROWS('Ações gerais'!$A$4:$A$203))
))</f>
        <v>#REF!</v>
      </c>
      <c r="E223" s="96" t="e">
        <f>IF($F$18&lt;&gt;"",
"",
IF(OR($C223="",$C223=0),
   "",
   IF(COUNTIF($C$19:C223,C223)=1,C223,"")
))</f>
        <v>#REF!</v>
      </c>
    </row>
    <row r="224" spans="1:5" hidden="1">
      <c r="A224" s="99" t="str" cm="1">
        <f t="array" ref="A224">IF($F$18&lt;&gt;"",
$F$18,
IFERROR(
   INDEX($E$19:$E$308,
      _xlfn.AGGREGATE(15,6,
         (ROW($E$19:$E$308)-ROW($E$19)+1)/($E$19:$E$308&lt;&gt;""),
         ROW()-ROW($A$19)+1
      )
   ),
""))</f>
        <v/>
      </c>
      <c r="C224" s="96" t="e" cm="1">
        <f t="array" ref="C224">IF($F$18&lt;&gt;"",
"",
IF(ROW()-ROW($C$19)+1&lt;=ROWS('Ações gerais'!$A$4:$A$203),
   INDEX('Ações gerais'!$A$4:$A$203, ROW()-ROW($C$19)+1),
   INDEX(#REF!, ROW()-ROW($C$19)+1 - ROWS('Ações gerais'!$A$4:$A$203))
))</f>
        <v>#REF!</v>
      </c>
      <c r="E224" s="96" t="e">
        <f>IF($F$18&lt;&gt;"",
"",
IF(OR($C224="",$C224=0),
   "",
   IF(COUNTIF($C$19:C224,C224)=1,C224,"")
))</f>
        <v>#REF!</v>
      </c>
    </row>
    <row r="225" spans="1:5" hidden="1">
      <c r="A225" s="99" t="str" cm="1">
        <f t="array" ref="A225">IF($F$18&lt;&gt;"",
$F$18,
IFERROR(
   INDEX($E$19:$E$308,
      _xlfn.AGGREGATE(15,6,
         (ROW($E$19:$E$308)-ROW($E$19)+1)/($E$19:$E$308&lt;&gt;""),
         ROW()-ROW($A$19)+1
      )
   ),
""))</f>
        <v/>
      </c>
      <c r="C225" s="96" t="e" cm="1">
        <f t="array" ref="C225">IF($F$18&lt;&gt;"",
"",
IF(ROW()-ROW($C$19)+1&lt;=ROWS('Ações gerais'!$A$4:$A$203),
   INDEX('Ações gerais'!$A$4:$A$203, ROW()-ROW($C$19)+1),
   INDEX(#REF!, ROW()-ROW($C$19)+1 - ROWS('Ações gerais'!$A$4:$A$203))
))</f>
        <v>#REF!</v>
      </c>
      <c r="E225" s="96" t="e">
        <f>IF($F$18&lt;&gt;"",
"",
IF(OR($C225="",$C225=0),
   "",
   IF(COUNTIF($C$19:C225,C225)=1,C225,"")
))</f>
        <v>#REF!</v>
      </c>
    </row>
    <row r="226" spans="1:5" hidden="1">
      <c r="A226" s="99" t="str" cm="1">
        <f t="array" ref="A226">IF($F$18&lt;&gt;"",
$F$18,
IFERROR(
   INDEX($E$19:$E$308,
      _xlfn.AGGREGATE(15,6,
         (ROW($E$19:$E$308)-ROW($E$19)+1)/($E$19:$E$308&lt;&gt;""),
         ROW()-ROW($A$19)+1
      )
   ),
""))</f>
        <v/>
      </c>
      <c r="C226" s="96" t="e" cm="1">
        <f t="array" ref="C226">IF($F$18&lt;&gt;"",
"",
IF(ROW()-ROW($C$19)+1&lt;=ROWS('Ações gerais'!$A$4:$A$203),
   INDEX('Ações gerais'!$A$4:$A$203, ROW()-ROW($C$19)+1),
   INDEX(#REF!, ROW()-ROW($C$19)+1 - ROWS('Ações gerais'!$A$4:$A$203))
))</f>
        <v>#REF!</v>
      </c>
      <c r="E226" s="96" t="e">
        <f>IF($F$18&lt;&gt;"",
"",
IF(OR($C226="",$C226=0),
   "",
   IF(COUNTIF($C$19:C226,C226)=1,C226,"")
))</f>
        <v>#REF!</v>
      </c>
    </row>
    <row r="227" spans="1:5" hidden="1">
      <c r="A227" s="99" t="str" cm="1">
        <f t="array" ref="A227">IF($F$18&lt;&gt;"",
$F$18,
IFERROR(
   INDEX($E$19:$E$308,
      _xlfn.AGGREGATE(15,6,
         (ROW($E$19:$E$308)-ROW($E$19)+1)/($E$19:$E$308&lt;&gt;""),
         ROW()-ROW($A$19)+1
      )
   ),
""))</f>
        <v/>
      </c>
      <c r="C227" s="96" t="e" cm="1">
        <f t="array" ref="C227">IF($F$18&lt;&gt;"",
"",
IF(ROW()-ROW($C$19)+1&lt;=ROWS('Ações gerais'!$A$4:$A$203),
   INDEX('Ações gerais'!$A$4:$A$203, ROW()-ROW($C$19)+1),
   INDEX(#REF!, ROW()-ROW($C$19)+1 - ROWS('Ações gerais'!$A$4:$A$203))
))</f>
        <v>#REF!</v>
      </c>
      <c r="E227" s="96" t="e">
        <f>IF($F$18&lt;&gt;"",
"",
IF(OR($C227="",$C227=0),
   "",
   IF(COUNTIF($C$19:C227,C227)=1,C227,"")
))</f>
        <v>#REF!</v>
      </c>
    </row>
    <row r="228" spans="1:5" hidden="1">
      <c r="A228" s="99" t="str" cm="1">
        <f t="array" ref="A228">IF($F$18&lt;&gt;"",
$F$18,
IFERROR(
   INDEX($E$19:$E$308,
      _xlfn.AGGREGATE(15,6,
         (ROW($E$19:$E$308)-ROW($E$19)+1)/($E$19:$E$308&lt;&gt;""),
         ROW()-ROW($A$19)+1
      )
   ),
""))</f>
        <v/>
      </c>
      <c r="C228" s="96" t="e" cm="1">
        <f t="array" ref="C228">IF($F$18&lt;&gt;"",
"",
IF(ROW()-ROW($C$19)+1&lt;=ROWS('Ações gerais'!$A$4:$A$203),
   INDEX('Ações gerais'!$A$4:$A$203, ROW()-ROW($C$19)+1),
   INDEX(#REF!, ROW()-ROW($C$19)+1 - ROWS('Ações gerais'!$A$4:$A$203))
))</f>
        <v>#REF!</v>
      </c>
      <c r="E228" s="96" t="e">
        <f>IF($F$18&lt;&gt;"",
"",
IF(OR($C228="",$C228=0),
   "",
   IF(COUNTIF($C$19:C228,C228)=1,C228,"")
))</f>
        <v>#REF!</v>
      </c>
    </row>
    <row r="229" spans="1:5" hidden="1">
      <c r="A229" s="99" t="str" cm="1">
        <f t="array" ref="A229">IF($F$18&lt;&gt;"",
$F$18,
IFERROR(
   INDEX($E$19:$E$308,
      _xlfn.AGGREGATE(15,6,
         (ROW($E$19:$E$308)-ROW($E$19)+1)/($E$19:$E$308&lt;&gt;""),
         ROW()-ROW($A$19)+1
      )
   ),
""))</f>
        <v/>
      </c>
      <c r="C229" s="96" t="e" cm="1">
        <f t="array" ref="C229">IF($F$18&lt;&gt;"",
"",
IF(ROW()-ROW($C$19)+1&lt;=ROWS('Ações gerais'!$A$4:$A$203),
   INDEX('Ações gerais'!$A$4:$A$203, ROW()-ROW($C$19)+1),
   INDEX(#REF!, ROW()-ROW($C$19)+1 - ROWS('Ações gerais'!$A$4:$A$203))
))</f>
        <v>#REF!</v>
      </c>
      <c r="E229" s="96" t="e">
        <f>IF($F$18&lt;&gt;"",
"",
IF(OR($C229="",$C229=0),
   "",
   IF(COUNTIF($C$19:C229,C229)=1,C229,"")
))</f>
        <v>#REF!</v>
      </c>
    </row>
    <row r="230" spans="1:5" hidden="1">
      <c r="A230" s="99" t="str" cm="1">
        <f t="array" ref="A230">IF($F$18&lt;&gt;"",
$F$18,
IFERROR(
   INDEX($E$19:$E$308,
      _xlfn.AGGREGATE(15,6,
         (ROW($E$19:$E$308)-ROW($E$19)+1)/($E$19:$E$308&lt;&gt;""),
         ROW()-ROW($A$19)+1
      )
   ),
""))</f>
        <v/>
      </c>
      <c r="C230" s="96" t="e" cm="1">
        <f t="array" ref="C230">IF($F$18&lt;&gt;"",
"",
IF(ROW()-ROW($C$19)+1&lt;=ROWS('Ações gerais'!$A$4:$A$203),
   INDEX('Ações gerais'!$A$4:$A$203, ROW()-ROW($C$19)+1),
   INDEX(#REF!, ROW()-ROW($C$19)+1 - ROWS('Ações gerais'!$A$4:$A$203))
))</f>
        <v>#REF!</v>
      </c>
      <c r="E230" s="96" t="e">
        <f>IF($F$18&lt;&gt;"",
"",
IF(OR($C230="",$C230=0),
   "",
   IF(COUNTIF($C$19:C230,C230)=1,C230,"")
))</f>
        <v>#REF!</v>
      </c>
    </row>
    <row r="231" spans="1:5" hidden="1">
      <c r="A231" s="99" t="str" cm="1">
        <f t="array" ref="A231">IF($F$18&lt;&gt;"",
$F$18,
IFERROR(
   INDEX($E$19:$E$308,
      _xlfn.AGGREGATE(15,6,
         (ROW($E$19:$E$308)-ROW($E$19)+1)/($E$19:$E$308&lt;&gt;""),
         ROW()-ROW($A$19)+1
      )
   ),
""))</f>
        <v/>
      </c>
      <c r="C231" s="96" t="e" cm="1">
        <f t="array" ref="C231">IF($F$18&lt;&gt;"",
"",
IF(ROW()-ROW($C$19)+1&lt;=ROWS('Ações gerais'!$A$4:$A$203),
   INDEX('Ações gerais'!$A$4:$A$203, ROW()-ROW($C$19)+1),
   INDEX(#REF!, ROW()-ROW($C$19)+1 - ROWS('Ações gerais'!$A$4:$A$203))
))</f>
        <v>#REF!</v>
      </c>
      <c r="E231" s="96" t="e">
        <f>IF($F$18&lt;&gt;"",
"",
IF(OR($C231="",$C231=0),
   "",
   IF(COUNTIF($C$19:C231,C231)=1,C231,"")
))</f>
        <v>#REF!</v>
      </c>
    </row>
    <row r="232" spans="1:5" hidden="1">
      <c r="A232" s="99" t="str" cm="1">
        <f t="array" ref="A232">IF($F$18&lt;&gt;"",
$F$18,
IFERROR(
   INDEX($E$19:$E$308,
      _xlfn.AGGREGATE(15,6,
         (ROW($E$19:$E$308)-ROW($E$19)+1)/($E$19:$E$308&lt;&gt;""),
         ROW()-ROW($A$19)+1
      )
   ),
""))</f>
        <v/>
      </c>
      <c r="C232" s="96" t="e" cm="1">
        <f t="array" ref="C232">IF($F$18&lt;&gt;"",
"",
IF(ROW()-ROW($C$19)+1&lt;=ROWS('Ações gerais'!$A$4:$A$203),
   INDEX('Ações gerais'!$A$4:$A$203, ROW()-ROW($C$19)+1),
   INDEX(#REF!, ROW()-ROW($C$19)+1 - ROWS('Ações gerais'!$A$4:$A$203))
))</f>
        <v>#REF!</v>
      </c>
      <c r="E232" s="96" t="e">
        <f>IF($F$18&lt;&gt;"",
"",
IF(OR($C232="",$C232=0),
   "",
   IF(COUNTIF($C$19:C232,C232)=1,C232,"")
))</f>
        <v>#REF!</v>
      </c>
    </row>
    <row r="233" spans="1:5" hidden="1">
      <c r="A233" s="99" t="str" cm="1">
        <f t="array" ref="A233">IF($F$18&lt;&gt;"",
$F$18,
IFERROR(
   INDEX($E$19:$E$308,
      _xlfn.AGGREGATE(15,6,
         (ROW($E$19:$E$308)-ROW($E$19)+1)/($E$19:$E$308&lt;&gt;""),
         ROW()-ROW($A$19)+1
      )
   ),
""))</f>
        <v/>
      </c>
      <c r="C233" s="96" t="e" cm="1">
        <f t="array" ref="C233">IF($F$18&lt;&gt;"",
"",
IF(ROW()-ROW($C$19)+1&lt;=ROWS('Ações gerais'!$A$4:$A$203),
   INDEX('Ações gerais'!$A$4:$A$203, ROW()-ROW($C$19)+1),
   INDEX(#REF!, ROW()-ROW($C$19)+1 - ROWS('Ações gerais'!$A$4:$A$203))
))</f>
        <v>#REF!</v>
      </c>
      <c r="E233" s="96" t="e">
        <f>IF($F$18&lt;&gt;"",
"",
IF(OR($C233="",$C233=0),
   "",
   IF(COUNTIF($C$19:C233,C233)=1,C233,"")
))</f>
        <v>#REF!</v>
      </c>
    </row>
    <row r="234" spans="1:5" hidden="1">
      <c r="A234" s="99" t="str" cm="1">
        <f t="array" ref="A234">IF($F$18&lt;&gt;"",
$F$18,
IFERROR(
   INDEX($E$19:$E$308,
      _xlfn.AGGREGATE(15,6,
         (ROW($E$19:$E$308)-ROW($E$19)+1)/($E$19:$E$308&lt;&gt;""),
         ROW()-ROW($A$19)+1
      )
   ),
""))</f>
        <v/>
      </c>
      <c r="C234" s="96" t="e" cm="1">
        <f t="array" ref="C234">IF($F$18&lt;&gt;"",
"",
IF(ROW()-ROW($C$19)+1&lt;=ROWS('Ações gerais'!$A$4:$A$203),
   INDEX('Ações gerais'!$A$4:$A$203, ROW()-ROW($C$19)+1),
   INDEX(#REF!, ROW()-ROW($C$19)+1 - ROWS('Ações gerais'!$A$4:$A$203))
))</f>
        <v>#REF!</v>
      </c>
      <c r="E234" s="96" t="e">
        <f>IF($F$18&lt;&gt;"",
"",
IF(OR($C234="",$C234=0),
   "",
   IF(COUNTIF($C$19:C234,C234)=1,C234,"")
))</f>
        <v>#REF!</v>
      </c>
    </row>
    <row r="235" spans="1:5" hidden="1">
      <c r="A235" s="99" t="str" cm="1">
        <f t="array" ref="A235">IF($F$18&lt;&gt;"",
$F$18,
IFERROR(
   INDEX($E$19:$E$308,
      _xlfn.AGGREGATE(15,6,
         (ROW($E$19:$E$308)-ROW($E$19)+1)/($E$19:$E$308&lt;&gt;""),
         ROW()-ROW($A$19)+1
      )
   ),
""))</f>
        <v/>
      </c>
      <c r="C235" s="96" t="e" cm="1">
        <f t="array" ref="C235">IF($F$18&lt;&gt;"",
"",
IF(ROW()-ROW($C$19)+1&lt;=ROWS('Ações gerais'!$A$4:$A$203),
   INDEX('Ações gerais'!$A$4:$A$203, ROW()-ROW($C$19)+1),
   INDEX(#REF!, ROW()-ROW($C$19)+1 - ROWS('Ações gerais'!$A$4:$A$203))
))</f>
        <v>#REF!</v>
      </c>
      <c r="E235" s="96" t="e">
        <f>IF($F$18&lt;&gt;"",
"",
IF(OR($C235="",$C235=0),
   "",
   IF(COUNTIF($C$19:C235,C235)=1,C235,"")
))</f>
        <v>#REF!</v>
      </c>
    </row>
    <row r="236" spans="1:5" hidden="1">
      <c r="A236" s="99" t="str" cm="1">
        <f t="array" ref="A236">IF($F$18&lt;&gt;"",
$F$18,
IFERROR(
   INDEX($E$19:$E$308,
      _xlfn.AGGREGATE(15,6,
         (ROW($E$19:$E$308)-ROW($E$19)+1)/($E$19:$E$308&lt;&gt;""),
         ROW()-ROW($A$19)+1
      )
   ),
""))</f>
        <v/>
      </c>
      <c r="C236" s="96" t="e" cm="1">
        <f t="array" ref="C236">IF($F$18&lt;&gt;"",
"",
IF(ROW()-ROW($C$19)+1&lt;=ROWS('Ações gerais'!$A$4:$A$203),
   INDEX('Ações gerais'!$A$4:$A$203, ROW()-ROW($C$19)+1),
   INDEX(#REF!, ROW()-ROW($C$19)+1 - ROWS('Ações gerais'!$A$4:$A$203))
))</f>
        <v>#REF!</v>
      </c>
      <c r="E236" s="96" t="e">
        <f>IF($F$18&lt;&gt;"",
"",
IF(OR($C236="",$C236=0),
   "",
   IF(COUNTIF($C$19:C236,C236)=1,C236,"")
))</f>
        <v>#REF!</v>
      </c>
    </row>
    <row r="237" spans="1:5" hidden="1">
      <c r="A237" s="99" t="str" cm="1">
        <f t="array" ref="A237">IF($F$18&lt;&gt;"",
$F$18,
IFERROR(
   INDEX($E$19:$E$308,
      _xlfn.AGGREGATE(15,6,
         (ROW($E$19:$E$308)-ROW($E$19)+1)/($E$19:$E$308&lt;&gt;""),
         ROW()-ROW($A$19)+1
      )
   ),
""))</f>
        <v/>
      </c>
      <c r="C237" s="96" t="e" cm="1">
        <f t="array" ref="C237">IF($F$18&lt;&gt;"",
"",
IF(ROW()-ROW($C$19)+1&lt;=ROWS('Ações gerais'!$A$4:$A$203),
   INDEX('Ações gerais'!$A$4:$A$203, ROW()-ROW($C$19)+1),
   INDEX(#REF!, ROW()-ROW($C$19)+1 - ROWS('Ações gerais'!$A$4:$A$203))
))</f>
        <v>#REF!</v>
      </c>
      <c r="E237" s="96" t="e">
        <f>IF($F$18&lt;&gt;"",
"",
IF(OR($C237="",$C237=0),
   "",
   IF(COUNTIF($C$19:C237,C237)=1,C237,"")
))</f>
        <v>#REF!</v>
      </c>
    </row>
    <row r="238" spans="1:5" hidden="1">
      <c r="A238" s="99" t="str" cm="1">
        <f t="array" ref="A238">IF($F$18&lt;&gt;"",
$F$18,
IFERROR(
   INDEX($E$19:$E$308,
      _xlfn.AGGREGATE(15,6,
         (ROW($E$19:$E$308)-ROW($E$19)+1)/($E$19:$E$308&lt;&gt;""),
         ROW()-ROW($A$19)+1
      )
   ),
""))</f>
        <v/>
      </c>
      <c r="C238" s="96" t="e" cm="1">
        <f t="array" ref="C238">IF($F$18&lt;&gt;"",
"",
IF(ROW()-ROW($C$19)+1&lt;=ROWS('Ações gerais'!$A$4:$A$203),
   INDEX('Ações gerais'!$A$4:$A$203, ROW()-ROW($C$19)+1),
   INDEX(#REF!, ROW()-ROW($C$19)+1 - ROWS('Ações gerais'!$A$4:$A$203))
))</f>
        <v>#REF!</v>
      </c>
      <c r="E238" s="96" t="e">
        <f>IF($F$18&lt;&gt;"",
"",
IF(OR($C238="",$C238=0),
   "",
   IF(COUNTIF($C$19:C238,C238)=1,C238,"")
))</f>
        <v>#REF!</v>
      </c>
    </row>
    <row r="239" spans="1:5" hidden="1">
      <c r="A239" s="99" t="str" cm="1">
        <f t="array" ref="A239">IF($F$18&lt;&gt;"",
$F$18,
IFERROR(
   INDEX($E$19:$E$308,
      _xlfn.AGGREGATE(15,6,
         (ROW($E$19:$E$308)-ROW($E$19)+1)/($E$19:$E$308&lt;&gt;""),
         ROW()-ROW($A$19)+1
      )
   ),
""))</f>
        <v/>
      </c>
      <c r="C239" s="96" t="e" cm="1">
        <f t="array" ref="C239">IF($F$18&lt;&gt;"",
"",
IF(ROW()-ROW($C$19)+1&lt;=ROWS('Ações gerais'!$A$4:$A$203),
   INDEX('Ações gerais'!$A$4:$A$203, ROW()-ROW($C$19)+1),
   INDEX(#REF!, ROW()-ROW($C$19)+1 - ROWS('Ações gerais'!$A$4:$A$203))
))</f>
        <v>#REF!</v>
      </c>
      <c r="E239" s="96" t="e">
        <f>IF($F$18&lt;&gt;"",
"",
IF(OR($C239="",$C239=0),
   "",
   IF(COUNTIF($C$19:C239,C239)=1,C239,"")
))</f>
        <v>#REF!</v>
      </c>
    </row>
    <row r="240" spans="1:5" hidden="1">
      <c r="A240" s="99" t="str" cm="1">
        <f t="array" ref="A240">IF($F$18&lt;&gt;"",
$F$18,
IFERROR(
   INDEX($E$19:$E$308,
      _xlfn.AGGREGATE(15,6,
         (ROW($E$19:$E$308)-ROW($E$19)+1)/($E$19:$E$308&lt;&gt;""),
         ROW()-ROW($A$19)+1
      )
   ),
""))</f>
        <v/>
      </c>
      <c r="C240" s="96" t="e" cm="1">
        <f t="array" ref="C240">IF($F$18&lt;&gt;"",
"",
IF(ROW()-ROW($C$19)+1&lt;=ROWS('Ações gerais'!$A$4:$A$203),
   INDEX('Ações gerais'!$A$4:$A$203, ROW()-ROW($C$19)+1),
   INDEX(#REF!, ROW()-ROW($C$19)+1 - ROWS('Ações gerais'!$A$4:$A$203))
))</f>
        <v>#REF!</v>
      </c>
      <c r="E240" s="96" t="e">
        <f>IF($F$18&lt;&gt;"",
"",
IF(OR($C240="",$C240=0),
   "",
   IF(COUNTIF($C$19:C240,C240)=1,C240,"")
))</f>
        <v>#REF!</v>
      </c>
    </row>
    <row r="241" spans="1:5" hidden="1">
      <c r="A241" s="99" t="str" cm="1">
        <f t="array" ref="A241">IF($F$18&lt;&gt;"",
$F$18,
IFERROR(
   INDEX($E$19:$E$308,
      _xlfn.AGGREGATE(15,6,
         (ROW($E$19:$E$308)-ROW($E$19)+1)/($E$19:$E$308&lt;&gt;""),
         ROW()-ROW($A$19)+1
      )
   ),
""))</f>
        <v/>
      </c>
      <c r="C241" s="96" t="e" cm="1">
        <f t="array" ref="C241">IF($F$18&lt;&gt;"",
"",
IF(ROW()-ROW($C$19)+1&lt;=ROWS('Ações gerais'!$A$4:$A$203),
   INDEX('Ações gerais'!$A$4:$A$203, ROW()-ROW($C$19)+1),
   INDEX(#REF!, ROW()-ROW($C$19)+1 - ROWS('Ações gerais'!$A$4:$A$203))
))</f>
        <v>#REF!</v>
      </c>
      <c r="E241" s="96" t="e">
        <f>IF($F$18&lt;&gt;"",
"",
IF(OR($C241="",$C241=0),
   "",
   IF(COUNTIF($C$19:C241,C241)=1,C241,"")
))</f>
        <v>#REF!</v>
      </c>
    </row>
    <row r="242" spans="1:5" hidden="1">
      <c r="A242" s="99" t="str" cm="1">
        <f t="array" ref="A242">IF($F$18&lt;&gt;"",
$F$18,
IFERROR(
   INDEX($E$19:$E$308,
      _xlfn.AGGREGATE(15,6,
         (ROW($E$19:$E$308)-ROW($E$19)+1)/($E$19:$E$308&lt;&gt;""),
         ROW()-ROW($A$19)+1
      )
   ),
""))</f>
        <v/>
      </c>
      <c r="C242" s="96" t="e" cm="1">
        <f t="array" ref="C242">IF($F$18&lt;&gt;"",
"",
IF(ROW()-ROW($C$19)+1&lt;=ROWS('Ações gerais'!$A$4:$A$203),
   INDEX('Ações gerais'!$A$4:$A$203, ROW()-ROW($C$19)+1),
   INDEX(#REF!, ROW()-ROW($C$19)+1 - ROWS('Ações gerais'!$A$4:$A$203))
))</f>
        <v>#REF!</v>
      </c>
      <c r="E242" s="96" t="e">
        <f>IF($F$18&lt;&gt;"",
"",
IF(OR($C242="",$C242=0),
   "",
   IF(COUNTIF($C$19:C242,C242)=1,C242,"")
))</f>
        <v>#REF!</v>
      </c>
    </row>
    <row r="243" spans="1:5" hidden="1">
      <c r="A243" s="99" t="str" cm="1">
        <f t="array" ref="A243">IF($F$18&lt;&gt;"",
$F$18,
IFERROR(
   INDEX($E$19:$E$308,
      _xlfn.AGGREGATE(15,6,
         (ROW($E$19:$E$308)-ROW($E$19)+1)/($E$19:$E$308&lt;&gt;""),
         ROW()-ROW($A$19)+1
      )
   ),
""))</f>
        <v/>
      </c>
      <c r="C243" s="96" t="e" cm="1">
        <f t="array" ref="C243">IF($F$18&lt;&gt;"",
"",
IF(ROW()-ROW($C$19)+1&lt;=ROWS('Ações gerais'!$A$4:$A$203),
   INDEX('Ações gerais'!$A$4:$A$203, ROW()-ROW($C$19)+1),
   INDEX(#REF!, ROW()-ROW($C$19)+1 - ROWS('Ações gerais'!$A$4:$A$203))
))</f>
        <v>#REF!</v>
      </c>
      <c r="E243" s="96" t="e">
        <f>IF($F$18&lt;&gt;"",
"",
IF(OR($C243="",$C243=0),
   "",
   IF(COUNTIF($C$19:C243,C243)=1,C243,"")
))</f>
        <v>#REF!</v>
      </c>
    </row>
    <row r="244" spans="1:5" hidden="1">
      <c r="A244" s="99" t="str" cm="1">
        <f t="array" ref="A244">IF($F$18&lt;&gt;"",
$F$18,
IFERROR(
   INDEX($E$19:$E$308,
      _xlfn.AGGREGATE(15,6,
         (ROW($E$19:$E$308)-ROW($E$19)+1)/($E$19:$E$308&lt;&gt;""),
         ROW()-ROW($A$19)+1
      )
   ),
""))</f>
        <v/>
      </c>
      <c r="C244" s="96" t="e" cm="1">
        <f t="array" ref="C244">IF($F$18&lt;&gt;"",
"",
IF(ROW()-ROW($C$19)+1&lt;=ROWS('Ações gerais'!$A$4:$A$203),
   INDEX('Ações gerais'!$A$4:$A$203, ROW()-ROW($C$19)+1),
   INDEX(#REF!, ROW()-ROW($C$19)+1 - ROWS('Ações gerais'!$A$4:$A$203))
))</f>
        <v>#REF!</v>
      </c>
      <c r="E244" s="96" t="e">
        <f>IF($F$18&lt;&gt;"",
"",
IF(OR($C244="",$C244=0),
   "",
   IF(COUNTIF($C$19:C244,C244)=1,C244,"")
))</f>
        <v>#REF!</v>
      </c>
    </row>
    <row r="245" spans="1:5" hidden="1">
      <c r="A245" s="99" t="str" cm="1">
        <f t="array" ref="A245">IF($F$18&lt;&gt;"",
$F$18,
IFERROR(
   INDEX($E$19:$E$308,
      _xlfn.AGGREGATE(15,6,
         (ROW($E$19:$E$308)-ROW($E$19)+1)/($E$19:$E$308&lt;&gt;""),
         ROW()-ROW($A$19)+1
      )
   ),
""))</f>
        <v/>
      </c>
      <c r="C245" s="96" t="e" cm="1">
        <f t="array" ref="C245">IF($F$18&lt;&gt;"",
"",
IF(ROW()-ROW($C$19)+1&lt;=ROWS('Ações gerais'!$A$4:$A$203),
   INDEX('Ações gerais'!$A$4:$A$203, ROW()-ROW($C$19)+1),
   INDEX(#REF!, ROW()-ROW($C$19)+1 - ROWS('Ações gerais'!$A$4:$A$203))
))</f>
        <v>#REF!</v>
      </c>
      <c r="E245" s="96" t="e">
        <f>IF($F$18&lt;&gt;"",
"",
IF(OR($C245="",$C245=0),
   "",
   IF(COUNTIF($C$19:C245,C245)=1,C245,"")
))</f>
        <v>#REF!</v>
      </c>
    </row>
    <row r="246" spans="1:5" hidden="1">
      <c r="A246" s="99" t="str" cm="1">
        <f t="array" ref="A246">IF($F$18&lt;&gt;"",
$F$18,
IFERROR(
   INDEX($E$19:$E$308,
      _xlfn.AGGREGATE(15,6,
         (ROW($E$19:$E$308)-ROW($E$19)+1)/($E$19:$E$308&lt;&gt;""),
         ROW()-ROW($A$19)+1
      )
   ),
""))</f>
        <v/>
      </c>
      <c r="C246" s="96" t="e" cm="1">
        <f t="array" ref="C246">IF($F$18&lt;&gt;"",
"",
IF(ROW()-ROW($C$19)+1&lt;=ROWS('Ações gerais'!$A$4:$A$203),
   INDEX('Ações gerais'!$A$4:$A$203, ROW()-ROW($C$19)+1),
   INDEX(#REF!, ROW()-ROW($C$19)+1 - ROWS('Ações gerais'!$A$4:$A$203))
))</f>
        <v>#REF!</v>
      </c>
      <c r="E246" s="96" t="e">
        <f>IF($F$18&lt;&gt;"",
"",
IF(OR($C246="",$C246=0),
   "",
   IF(COUNTIF($C$19:C246,C246)=1,C246,"")
))</f>
        <v>#REF!</v>
      </c>
    </row>
    <row r="247" spans="1:5" hidden="1">
      <c r="A247" s="99" t="str" cm="1">
        <f t="array" ref="A247">IF($F$18&lt;&gt;"",
$F$18,
IFERROR(
   INDEX($E$19:$E$308,
      _xlfn.AGGREGATE(15,6,
         (ROW($E$19:$E$308)-ROW($E$19)+1)/($E$19:$E$308&lt;&gt;""),
         ROW()-ROW($A$19)+1
      )
   ),
""))</f>
        <v/>
      </c>
      <c r="C247" s="96" t="e" cm="1">
        <f t="array" ref="C247">IF($F$18&lt;&gt;"",
"",
IF(ROW()-ROW($C$19)+1&lt;=ROWS('Ações gerais'!$A$4:$A$203),
   INDEX('Ações gerais'!$A$4:$A$203, ROW()-ROW($C$19)+1),
   INDEX(#REF!, ROW()-ROW($C$19)+1 - ROWS('Ações gerais'!$A$4:$A$203))
))</f>
        <v>#REF!</v>
      </c>
      <c r="E247" s="96" t="e">
        <f>IF($F$18&lt;&gt;"",
"",
IF(OR($C247="",$C247=0),
   "",
   IF(COUNTIF($C$19:C247,C247)=1,C247,"")
))</f>
        <v>#REF!</v>
      </c>
    </row>
    <row r="248" spans="1:5" hidden="1">
      <c r="A248" s="99" t="str" cm="1">
        <f t="array" ref="A248">IF($F$18&lt;&gt;"",
$F$18,
IFERROR(
   INDEX($E$19:$E$308,
      _xlfn.AGGREGATE(15,6,
         (ROW($E$19:$E$308)-ROW($E$19)+1)/($E$19:$E$308&lt;&gt;""),
         ROW()-ROW($A$19)+1
      )
   ),
""))</f>
        <v/>
      </c>
      <c r="C248" s="96" t="e" cm="1">
        <f t="array" ref="C248">IF($F$18&lt;&gt;"",
"",
IF(ROW()-ROW($C$19)+1&lt;=ROWS('Ações gerais'!$A$4:$A$203),
   INDEX('Ações gerais'!$A$4:$A$203, ROW()-ROW($C$19)+1),
   INDEX(#REF!, ROW()-ROW($C$19)+1 - ROWS('Ações gerais'!$A$4:$A$203))
))</f>
        <v>#REF!</v>
      </c>
      <c r="E248" s="96" t="e">
        <f>IF($F$18&lt;&gt;"",
"",
IF(OR($C248="",$C248=0),
   "",
   IF(COUNTIF($C$19:C248,C248)=1,C248,"")
))</f>
        <v>#REF!</v>
      </c>
    </row>
    <row r="249" spans="1:5" hidden="1">
      <c r="A249" s="99" t="str" cm="1">
        <f t="array" ref="A249">IF($F$18&lt;&gt;"",
$F$18,
IFERROR(
   INDEX($E$19:$E$308,
      _xlfn.AGGREGATE(15,6,
         (ROW($E$19:$E$308)-ROW($E$19)+1)/($E$19:$E$308&lt;&gt;""),
         ROW()-ROW($A$19)+1
      )
   ),
""))</f>
        <v/>
      </c>
      <c r="C249" s="96" t="e" cm="1">
        <f t="array" ref="C249">IF($F$18&lt;&gt;"",
"",
IF(ROW()-ROW($C$19)+1&lt;=ROWS('Ações gerais'!$A$4:$A$203),
   INDEX('Ações gerais'!$A$4:$A$203, ROW()-ROW($C$19)+1),
   INDEX(#REF!, ROW()-ROW($C$19)+1 - ROWS('Ações gerais'!$A$4:$A$203))
))</f>
        <v>#REF!</v>
      </c>
      <c r="E249" s="96" t="e">
        <f>IF($F$18&lt;&gt;"",
"",
IF(OR($C249="",$C249=0),
   "",
   IF(COUNTIF($C$19:C249,C249)=1,C249,"")
))</f>
        <v>#REF!</v>
      </c>
    </row>
    <row r="250" spans="1:5" hidden="1">
      <c r="A250" s="99" t="str" cm="1">
        <f t="array" ref="A250">IF($F$18&lt;&gt;"",
$F$18,
IFERROR(
   INDEX($E$19:$E$308,
      _xlfn.AGGREGATE(15,6,
         (ROW($E$19:$E$308)-ROW($E$19)+1)/($E$19:$E$308&lt;&gt;""),
         ROW()-ROW($A$19)+1
      )
   ),
""))</f>
        <v/>
      </c>
      <c r="C250" s="96" t="e" cm="1">
        <f t="array" ref="C250">IF($F$18&lt;&gt;"",
"",
IF(ROW()-ROW($C$19)+1&lt;=ROWS('Ações gerais'!$A$4:$A$203),
   INDEX('Ações gerais'!$A$4:$A$203, ROW()-ROW($C$19)+1),
   INDEX(#REF!, ROW()-ROW($C$19)+1 - ROWS('Ações gerais'!$A$4:$A$203))
))</f>
        <v>#REF!</v>
      </c>
      <c r="E250" s="96" t="e">
        <f>IF($F$18&lt;&gt;"",
"",
IF(OR($C250="",$C250=0),
   "",
   IF(COUNTIF($C$19:C250,C250)=1,C250,"")
))</f>
        <v>#REF!</v>
      </c>
    </row>
    <row r="251" spans="1:5" hidden="1">
      <c r="A251" s="99" t="str" cm="1">
        <f t="array" ref="A251">IF($F$18&lt;&gt;"",
$F$18,
IFERROR(
   INDEX($E$19:$E$308,
      _xlfn.AGGREGATE(15,6,
         (ROW($E$19:$E$308)-ROW($E$19)+1)/($E$19:$E$308&lt;&gt;""),
         ROW()-ROW($A$19)+1
      )
   ),
""))</f>
        <v/>
      </c>
      <c r="C251" s="96" t="e" cm="1">
        <f t="array" ref="C251">IF($F$18&lt;&gt;"",
"",
IF(ROW()-ROW($C$19)+1&lt;=ROWS('Ações gerais'!$A$4:$A$203),
   INDEX('Ações gerais'!$A$4:$A$203, ROW()-ROW($C$19)+1),
   INDEX(#REF!, ROW()-ROW($C$19)+1 - ROWS('Ações gerais'!$A$4:$A$203))
))</f>
        <v>#REF!</v>
      </c>
      <c r="E251" s="96" t="e">
        <f>IF($F$18&lt;&gt;"",
"",
IF(OR($C251="",$C251=0),
   "",
   IF(COUNTIF($C$19:C251,C251)=1,C251,"")
))</f>
        <v>#REF!</v>
      </c>
    </row>
    <row r="252" spans="1:5" hidden="1">
      <c r="A252" s="99" t="str" cm="1">
        <f t="array" ref="A252">IF($F$18&lt;&gt;"",
$F$18,
IFERROR(
   INDEX($E$19:$E$308,
      _xlfn.AGGREGATE(15,6,
         (ROW($E$19:$E$308)-ROW($E$19)+1)/($E$19:$E$308&lt;&gt;""),
         ROW()-ROW($A$19)+1
      )
   ),
""))</f>
        <v/>
      </c>
      <c r="C252" s="96" t="e" cm="1">
        <f t="array" ref="C252">IF($F$18&lt;&gt;"",
"",
IF(ROW()-ROW($C$19)+1&lt;=ROWS('Ações gerais'!$A$4:$A$203),
   INDEX('Ações gerais'!$A$4:$A$203, ROW()-ROW($C$19)+1),
   INDEX(#REF!, ROW()-ROW($C$19)+1 - ROWS('Ações gerais'!$A$4:$A$203))
))</f>
        <v>#REF!</v>
      </c>
      <c r="E252" s="96" t="e">
        <f>IF($F$18&lt;&gt;"",
"",
IF(OR($C252="",$C252=0),
   "",
   IF(COUNTIF($C$19:C252,C252)=1,C252,"")
))</f>
        <v>#REF!</v>
      </c>
    </row>
    <row r="253" spans="1:5" hidden="1">
      <c r="A253" s="99" t="str" cm="1">
        <f t="array" ref="A253">IF($F$18&lt;&gt;"",
$F$18,
IFERROR(
   INDEX($E$19:$E$308,
      _xlfn.AGGREGATE(15,6,
         (ROW($E$19:$E$308)-ROW($E$19)+1)/($E$19:$E$308&lt;&gt;""),
         ROW()-ROW($A$19)+1
      )
   ),
""))</f>
        <v/>
      </c>
      <c r="C253" s="96" t="e" cm="1">
        <f t="array" ref="C253">IF($F$18&lt;&gt;"",
"",
IF(ROW()-ROW($C$19)+1&lt;=ROWS('Ações gerais'!$A$4:$A$203),
   INDEX('Ações gerais'!$A$4:$A$203, ROW()-ROW($C$19)+1),
   INDEX(#REF!, ROW()-ROW($C$19)+1 - ROWS('Ações gerais'!$A$4:$A$203))
))</f>
        <v>#REF!</v>
      </c>
      <c r="E253" s="96" t="e">
        <f>IF($F$18&lt;&gt;"",
"",
IF(OR($C253="",$C253=0),
   "",
   IF(COUNTIF($C$19:C253,C253)=1,C253,"")
))</f>
        <v>#REF!</v>
      </c>
    </row>
    <row r="254" spans="1:5" hidden="1">
      <c r="A254" s="99" t="str" cm="1">
        <f t="array" ref="A254">IF($F$18&lt;&gt;"",
$F$18,
IFERROR(
   INDEX($E$19:$E$308,
      _xlfn.AGGREGATE(15,6,
         (ROW($E$19:$E$308)-ROW($E$19)+1)/($E$19:$E$308&lt;&gt;""),
         ROW()-ROW($A$19)+1
      )
   ),
""))</f>
        <v/>
      </c>
      <c r="C254" s="96" t="e" cm="1">
        <f t="array" ref="C254">IF($F$18&lt;&gt;"",
"",
IF(ROW()-ROW($C$19)+1&lt;=ROWS('Ações gerais'!$A$4:$A$203),
   INDEX('Ações gerais'!$A$4:$A$203, ROW()-ROW($C$19)+1),
   INDEX(#REF!, ROW()-ROW($C$19)+1 - ROWS('Ações gerais'!$A$4:$A$203))
))</f>
        <v>#REF!</v>
      </c>
      <c r="E254" s="96" t="e">
        <f>IF($F$18&lt;&gt;"",
"",
IF(OR($C254="",$C254=0),
   "",
   IF(COUNTIF($C$19:C254,C254)=1,C254,"")
))</f>
        <v>#REF!</v>
      </c>
    </row>
    <row r="255" spans="1:5" hidden="1">
      <c r="A255" s="99" t="str" cm="1">
        <f t="array" ref="A255">IF($F$18&lt;&gt;"",
$F$18,
IFERROR(
   INDEX($E$19:$E$308,
      _xlfn.AGGREGATE(15,6,
         (ROW($E$19:$E$308)-ROW($E$19)+1)/($E$19:$E$308&lt;&gt;""),
         ROW()-ROW($A$19)+1
      )
   ),
""))</f>
        <v/>
      </c>
      <c r="C255" s="96" t="e" cm="1">
        <f t="array" ref="C255">IF($F$18&lt;&gt;"",
"",
IF(ROW()-ROW($C$19)+1&lt;=ROWS('Ações gerais'!$A$4:$A$203),
   INDEX('Ações gerais'!$A$4:$A$203, ROW()-ROW($C$19)+1),
   INDEX(#REF!, ROW()-ROW($C$19)+1 - ROWS('Ações gerais'!$A$4:$A$203))
))</f>
        <v>#REF!</v>
      </c>
      <c r="E255" s="96" t="e">
        <f>IF($F$18&lt;&gt;"",
"",
IF(OR($C255="",$C255=0),
   "",
   IF(COUNTIF($C$19:C255,C255)=1,C255,"")
))</f>
        <v>#REF!</v>
      </c>
    </row>
    <row r="256" spans="1:5" hidden="1">
      <c r="A256" s="99" t="str" cm="1">
        <f t="array" ref="A256">IF($F$18&lt;&gt;"",
$F$18,
IFERROR(
   INDEX($E$19:$E$308,
      _xlfn.AGGREGATE(15,6,
         (ROW($E$19:$E$308)-ROW($E$19)+1)/($E$19:$E$308&lt;&gt;""),
         ROW()-ROW($A$19)+1
      )
   ),
""))</f>
        <v/>
      </c>
      <c r="C256" s="96" t="e" cm="1">
        <f t="array" ref="C256">IF($F$18&lt;&gt;"",
"",
IF(ROW()-ROW($C$19)+1&lt;=ROWS('Ações gerais'!$A$4:$A$203),
   INDEX('Ações gerais'!$A$4:$A$203, ROW()-ROW($C$19)+1),
   INDEX(#REF!, ROW()-ROW($C$19)+1 - ROWS('Ações gerais'!$A$4:$A$203))
))</f>
        <v>#REF!</v>
      </c>
      <c r="E256" s="96" t="e">
        <f>IF($F$18&lt;&gt;"",
"",
IF(OR($C256="",$C256=0),
   "",
   IF(COUNTIF($C$19:C256,C256)=1,C256,"")
))</f>
        <v>#REF!</v>
      </c>
    </row>
    <row r="257" spans="1:5" hidden="1">
      <c r="A257" s="99" t="str" cm="1">
        <f t="array" ref="A257">IF($F$18&lt;&gt;"",
$F$18,
IFERROR(
   INDEX($E$19:$E$308,
      _xlfn.AGGREGATE(15,6,
         (ROW($E$19:$E$308)-ROW($E$19)+1)/($E$19:$E$308&lt;&gt;""),
         ROW()-ROW($A$19)+1
      )
   ),
""))</f>
        <v/>
      </c>
      <c r="C257" s="96" t="e" cm="1">
        <f t="array" ref="C257">IF($F$18&lt;&gt;"",
"",
IF(ROW()-ROW($C$19)+1&lt;=ROWS('Ações gerais'!$A$4:$A$203),
   INDEX('Ações gerais'!$A$4:$A$203, ROW()-ROW($C$19)+1),
   INDEX(#REF!, ROW()-ROW($C$19)+1 - ROWS('Ações gerais'!$A$4:$A$203))
))</f>
        <v>#REF!</v>
      </c>
      <c r="E257" s="96" t="e">
        <f>IF($F$18&lt;&gt;"",
"",
IF(OR($C257="",$C257=0),
   "",
   IF(COUNTIF($C$19:C257,C257)=1,C257,"")
))</f>
        <v>#REF!</v>
      </c>
    </row>
    <row r="258" spans="1:5" hidden="1">
      <c r="A258" s="99" t="str" cm="1">
        <f t="array" ref="A258">IF($F$18&lt;&gt;"",
$F$18,
IFERROR(
   INDEX($E$19:$E$308,
      _xlfn.AGGREGATE(15,6,
         (ROW($E$19:$E$308)-ROW($E$19)+1)/($E$19:$E$308&lt;&gt;""),
         ROW()-ROW($A$19)+1
      )
   ),
""))</f>
        <v/>
      </c>
      <c r="C258" s="96" t="e" cm="1">
        <f t="array" ref="C258">IF($F$18&lt;&gt;"",
"",
IF(ROW()-ROW($C$19)+1&lt;=ROWS('Ações gerais'!$A$4:$A$203),
   INDEX('Ações gerais'!$A$4:$A$203, ROW()-ROW($C$19)+1),
   INDEX(#REF!, ROW()-ROW($C$19)+1 - ROWS('Ações gerais'!$A$4:$A$203))
))</f>
        <v>#REF!</v>
      </c>
      <c r="E258" s="96" t="e">
        <f>IF($F$18&lt;&gt;"",
"",
IF(OR($C258="",$C258=0),
   "",
   IF(COUNTIF($C$19:C258,C258)=1,C258,"")
))</f>
        <v>#REF!</v>
      </c>
    </row>
    <row r="259" spans="1:5" hidden="1">
      <c r="A259" s="99" t="str" cm="1">
        <f t="array" ref="A259">IF($F$18&lt;&gt;"",
$F$18,
IFERROR(
   INDEX($E$19:$E$308,
      _xlfn.AGGREGATE(15,6,
         (ROW($E$19:$E$308)-ROW($E$19)+1)/($E$19:$E$308&lt;&gt;""),
         ROW()-ROW($A$19)+1
      )
   ),
""))</f>
        <v/>
      </c>
      <c r="C259" s="96" t="e" cm="1">
        <f t="array" ref="C259">IF($F$18&lt;&gt;"",
"",
IF(ROW()-ROW($C$19)+1&lt;=ROWS('Ações gerais'!$A$4:$A$203),
   INDEX('Ações gerais'!$A$4:$A$203, ROW()-ROW($C$19)+1),
   INDEX(#REF!, ROW()-ROW($C$19)+1 - ROWS('Ações gerais'!$A$4:$A$203))
))</f>
        <v>#REF!</v>
      </c>
      <c r="E259" s="96" t="e">
        <f>IF($F$18&lt;&gt;"",
"",
IF(OR($C259="",$C259=0),
   "",
   IF(COUNTIF($C$19:C259,C259)=1,C259,"")
))</f>
        <v>#REF!</v>
      </c>
    </row>
    <row r="260" spans="1:5" hidden="1">
      <c r="A260" s="99" t="str" cm="1">
        <f t="array" ref="A260">IF($F$18&lt;&gt;"",
$F$18,
IFERROR(
   INDEX($E$19:$E$308,
      _xlfn.AGGREGATE(15,6,
         (ROW($E$19:$E$308)-ROW($E$19)+1)/($E$19:$E$308&lt;&gt;""),
         ROW()-ROW($A$19)+1
      )
   ),
""))</f>
        <v/>
      </c>
      <c r="C260" s="96" t="e" cm="1">
        <f t="array" ref="C260">IF($F$18&lt;&gt;"",
"",
IF(ROW()-ROW($C$19)+1&lt;=ROWS('Ações gerais'!$A$4:$A$203),
   INDEX('Ações gerais'!$A$4:$A$203, ROW()-ROW($C$19)+1),
   INDEX(#REF!, ROW()-ROW($C$19)+1 - ROWS('Ações gerais'!$A$4:$A$203))
))</f>
        <v>#REF!</v>
      </c>
      <c r="E260" s="96" t="e">
        <f>IF($F$18&lt;&gt;"",
"",
IF(OR($C260="",$C260=0),
   "",
   IF(COUNTIF($C$19:C260,C260)=1,C260,"")
))</f>
        <v>#REF!</v>
      </c>
    </row>
    <row r="261" spans="1:5" hidden="1">
      <c r="A261" s="99" t="str" cm="1">
        <f t="array" ref="A261">IF($F$18&lt;&gt;"",
$F$18,
IFERROR(
   INDEX($E$19:$E$308,
      _xlfn.AGGREGATE(15,6,
         (ROW($E$19:$E$308)-ROW($E$19)+1)/($E$19:$E$308&lt;&gt;""),
         ROW()-ROW($A$19)+1
      )
   ),
""))</f>
        <v/>
      </c>
      <c r="C261" s="96" t="e" cm="1">
        <f t="array" ref="C261">IF($F$18&lt;&gt;"",
"",
IF(ROW()-ROW($C$19)+1&lt;=ROWS('Ações gerais'!$A$4:$A$203),
   INDEX('Ações gerais'!$A$4:$A$203, ROW()-ROW($C$19)+1),
   INDEX(#REF!, ROW()-ROW($C$19)+1 - ROWS('Ações gerais'!$A$4:$A$203))
))</f>
        <v>#REF!</v>
      </c>
      <c r="E261" s="96" t="e">
        <f>IF($F$18&lt;&gt;"",
"",
IF(OR($C261="",$C261=0),
   "",
   IF(COUNTIF($C$19:C261,C261)=1,C261,"")
))</f>
        <v>#REF!</v>
      </c>
    </row>
    <row r="262" spans="1:5" hidden="1">
      <c r="A262" s="99" t="str" cm="1">
        <f t="array" ref="A262">IF($F$18&lt;&gt;"",
$F$18,
IFERROR(
   INDEX($E$19:$E$308,
      _xlfn.AGGREGATE(15,6,
         (ROW($E$19:$E$308)-ROW($E$19)+1)/($E$19:$E$308&lt;&gt;""),
         ROW()-ROW($A$19)+1
      )
   ),
""))</f>
        <v/>
      </c>
      <c r="C262" s="96" t="e" cm="1">
        <f t="array" ref="C262">IF($F$18&lt;&gt;"",
"",
IF(ROW()-ROW($C$19)+1&lt;=ROWS('Ações gerais'!$A$4:$A$203),
   INDEX('Ações gerais'!$A$4:$A$203, ROW()-ROW($C$19)+1),
   INDEX(#REF!, ROW()-ROW($C$19)+1 - ROWS('Ações gerais'!$A$4:$A$203))
))</f>
        <v>#REF!</v>
      </c>
      <c r="E262" s="96" t="e">
        <f>IF($F$18&lt;&gt;"",
"",
IF(OR($C262="",$C262=0),
   "",
   IF(COUNTIF($C$19:C262,C262)=1,C262,"")
))</f>
        <v>#REF!</v>
      </c>
    </row>
    <row r="263" spans="1:5" hidden="1">
      <c r="A263" s="99" t="str" cm="1">
        <f t="array" ref="A263">IF($F$18&lt;&gt;"",
$F$18,
IFERROR(
   INDEX($E$19:$E$308,
      _xlfn.AGGREGATE(15,6,
         (ROW($E$19:$E$308)-ROW($E$19)+1)/($E$19:$E$308&lt;&gt;""),
         ROW()-ROW($A$19)+1
      )
   ),
""))</f>
        <v/>
      </c>
      <c r="C263" s="96" t="e" cm="1">
        <f t="array" ref="C263">IF($F$18&lt;&gt;"",
"",
IF(ROW()-ROW($C$19)+1&lt;=ROWS('Ações gerais'!$A$4:$A$203),
   INDEX('Ações gerais'!$A$4:$A$203, ROW()-ROW($C$19)+1),
   INDEX(#REF!, ROW()-ROW($C$19)+1 - ROWS('Ações gerais'!$A$4:$A$203))
))</f>
        <v>#REF!</v>
      </c>
      <c r="E263" s="96" t="e">
        <f>IF($F$18&lt;&gt;"",
"",
IF(OR($C263="",$C263=0),
   "",
   IF(COUNTIF($C$19:C263,C263)=1,C263,"")
))</f>
        <v>#REF!</v>
      </c>
    </row>
    <row r="264" spans="1:5" hidden="1">
      <c r="A264" s="99" t="str" cm="1">
        <f t="array" ref="A264">IF($F$18&lt;&gt;"",
$F$18,
IFERROR(
   INDEX($E$19:$E$308,
      _xlfn.AGGREGATE(15,6,
         (ROW($E$19:$E$308)-ROW($E$19)+1)/($E$19:$E$308&lt;&gt;""),
         ROW()-ROW($A$19)+1
      )
   ),
""))</f>
        <v/>
      </c>
      <c r="C264" s="96" t="e" cm="1">
        <f t="array" ref="C264">IF($F$18&lt;&gt;"",
"",
IF(ROW()-ROW($C$19)+1&lt;=ROWS('Ações gerais'!$A$4:$A$203),
   INDEX('Ações gerais'!$A$4:$A$203, ROW()-ROW($C$19)+1),
   INDEX(#REF!, ROW()-ROW($C$19)+1 - ROWS('Ações gerais'!$A$4:$A$203))
))</f>
        <v>#REF!</v>
      </c>
      <c r="E264" s="96" t="e">
        <f>IF($F$18&lt;&gt;"",
"",
IF(OR($C264="",$C264=0),
   "",
   IF(COUNTIF($C$19:C264,C264)=1,C264,"")
))</f>
        <v>#REF!</v>
      </c>
    </row>
    <row r="265" spans="1:5" hidden="1">
      <c r="A265" s="99" t="str" cm="1">
        <f t="array" ref="A265">IF($F$18&lt;&gt;"",
$F$18,
IFERROR(
   INDEX($E$19:$E$308,
      _xlfn.AGGREGATE(15,6,
         (ROW($E$19:$E$308)-ROW($E$19)+1)/($E$19:$E$308&lt;&gt;""),
         ROW()-ROW($A$19)+1
      )
   ),
""))</f>
        <v/>
      </c>
      <c r="C265" s="96" t="e" cm="1">
        <f t="array" ref="C265">IF($F$18&lt;&gt;"",
"",
IF(ROW()-ROW($C$19)+1&lt;=ROWS('Ações gerais'!$A$4:$A$203),
   INDEX('Ações gerais'!$A$4:$A$203, ROW()-ROW($C$19)+1),
   INDEX(#REF!, ROW()-ROW($C$19)+1 - ROWS('Ações gerais'!$A$4:$A$203))
))</f>
        <v>#REF!</v>
      </c>
      <c r="E265" s="96" t="e">
        <f>IF($F$18&lt;&gt;"",
"",
IF(OR($C265="",$C265=0),
   "",
   IF(COUNTIF($C$19:C265,C265)=1,C265,"")
))</f>
        <v>#REF!</v>
      </c>
    </row>
    <row r="266" spans="1:5" hidden="1">
      <c r="A266" s="99" t="str" cm="1">
        <f t="array" ref="A266">IF($F$18&lt;&gt;"",
$F$18,
IFERROR(
   INDEX($E$19:$E$308,
      _xlfn.AGGREGATE(15,6,
         (ROW($E$19:$E$308)-ROW($E$19)+1)/($E$19:$E$308&lt;&gt;""),
         ROW()-ROW($A$19)+1
      )
   ),
""))</f>
        <v/>
      </c>
      <c r="C266" s="96" t="e" cm="1">
        <f t="array" ref="C266">IF($F$18&lt;&gt;"",
"",
IF(ROW()-ROW($C$19)+1&lt;=ROWS('Ações gerais'!$A$4:$A$203),
   INDEX('Ações gerais'!$A$4:$A$203, ROW()-ROW($C$19)+1),
   INDEX(#REF!, ROW()-ROW($C$19)+1 - ROWS('Ações gerais'!$A$4:$A$203))
))</f>
        <v>#REF!</v>
      </c>
      <c r="E266" s="96" t="e">
        <f>IF($F$18&lt;&gt;"",
"",
IF(OR($C266="",$C266=0),
   "",
   IF(COUNTIF($C$19:C266,C266)=1,C266,"")
))</f>
        <v>#REF!</v>
      </c>
    </row>
    <row r="267" spans="1:5" hidden="1">
      <c r="A267" s="99" t="str" cm="1">
        <f t="array" ref="A267">IF($F$18&lt;&gt;"",
$F$18,
IFERROR(
   INDEX($E$19:$E$308,
      _xlfn.AGGREGATE(15,6,
         (ROW($E$19:$E$308)-ROW($E$19)+1)/($E$19:$E$308&lt;&gt;""),
         ROW()-ROW($A$19)+1
      )
   ),
""))</f>
        <v/>
      </c>
      <c r="C267" s="96" t="e" cm="1">
        <f t="array" ref="C267">IF($F$18&lt;&gt;"",
"",
IF(ROW()-ROW($C$19)+1&lt;=ROWS('Ações gerais'!$A$4:$A$203),
   INDEX('Ações gerais'!$A$4:$A$203, ROW()-ROW($C$19)+1),
   INDEX(#REF!, ROW()-ROW($C$19)+1 - ROWS('Ações gerais'!$A$4:$A$203))
))</f>
        <v>#REF!</v>
      </c>
      <c r="E267" s="96" t="e">
        <f>IF($F$18&lt;&gt;"",
"",
IF(OR($C267="",$C267=0),
   "",
   IF(COUNTIF($C$19:C267,C267)=1,C267,"")
))</f>
        <v>#REF!</v>
      </c>
    </row>
    <row r="268" spans="1:5" hidden="1">
      <c r="A268" s="99" t="str" cm="1">
        <f t="array" ref="A268">IF($F$18&lt;&gt;"",
$F$18,
IFERROR(
   INDEX($E$19:$E$308,
      _xlfn.AGGREGATE(15,6,
         (ROW($E$19:$E$308)-ROW($E$19)+1)/($E$19:$E$308&lt;&gt;""),
         ROW()-ROW($A$19)+1
      )
   ),
""))</f>
        <v/>
      </c>
      <c r="C268" s="96" t="e" cm="1">
        <f t="array" ref="C268">IF($F$18&lt;&gt;"",
"",
IF(ROW()-ROW($C$19)+1&lt;=ROWS('Ações gerais'!$A$4:$A$203),
   INDEX('Ações gerais'!$A$4:$A$203, ROW()-ROW($C$19)+1),
   INDEX(#REF!, ROW()-ROW($C$19)+1 - ROWS('Ações gerais'!$A$4:$A$203))
))</f>
        <v>#REF!</v>
      </c>
      <c r="E268" s="96" t="e">
        <f>IF($F$18&lt;&gt;"",
"",
IF(OR($C268="",$C268=0),
   "",
   IF(COUNTIF($C$19:C268,C268)=1,C268,"")
))</f>
        <v>#REF!</v>
      </c>
    </row>
    <row r="269" spans="1:5" hidden="1">
      <c r="A269" s="99" t="str" cm="1">
        <f t="array" ref="A269">IF($F$18&lt;&gt;"",
$F$18,
IFERROR(
   INDEX($E$19:$E$308,
      _xlfn.AGGREGATE(15,6,
         (ROW($E$19:$E$308)-ROW($E$19)+1)/($E$19:$E$308&lt;&gt;""),
         ROW()-ROW($A$19)+1
      )
   ),
""))</f>
        <v/>
      </c>
      <c r="C269" s="96" t="e" cm="1">
        <f t="array" ref="C269">IF($F$18&lt;&gt;"",
"",
IF(ROW()-ROW($C$19)+1&lt;=ROWS('Ações gerais'!$A$4:$A$203),
   INDEX('Ações gerais'!$A$4:$A$203, ROW()-ROW($C$19)+1),
   INDEX(#REF!, ROW()-ROW($C$19)+1 - ROWS('Ações gerais'!$A$4:$A$203))
))</f>
        <v>#REF!</v>
      </c>
      <c r="E269" s="96" t="e">
        <f>IF($F$18&lt;&gt;"",
"",
IF(OR($C269="",$C269=0),
   "",
   IF(COUNTIF($C$19:C269,C269)=1,C269,"")
))</f>
        <v>#REF!</v>
      </c>
    </row>
    <row r="270" spans="1:5" hidden="1">
      <c r="A270" s="99" t="str" cm="1">
        <f t="array" ref="A270">IF($F$18&lt;&gt;"",
$F$18,
IFERROR(
   INDEX($E$19:$E$308,
      _xlfn.AGGREGATE(15,6,
         (ROW($E$19:$E$308)-ROW($E$19)+1)/($E$19:$E$308&lt;&gt;""),
         ROW()-ROW($A$19)+1
      )
   ),
""))</f>
        <v/>
      </c>
      <c r="C270" s="96" t="e" cm="1">
        <f t="array" ref="C270">IF($F$18&lt;&gt;"",
"",
IF(ROW()-ROW($C$19)+1&lt;=ROWS('Ações gerais'!$A$4:$A$203),
   INDEX('Ações gerais'!$A$4:$A$203, ROW()-ROW($C$19)+1),
   INDEX(#REF!, ROW()-ROW($C$19)+1 - ROWS('Ações gerais'!$A$4:$A$203))
))</f>
        <v>#REF!</v>
      </c>
      <c r="E270" s="96" t="e">
        <f>IF($F$18&lt;&gt;"",
"",
IF(OR($C270="",$C270=0),
   "",
   IF(COUNTIF($C$19:C270,C270)=1,C270,"")
))</f>
        <v>#REF!</v>
      </c>
    </row>
    <row r="271" spans="1:5" hidden="1">
      <c r="A271" s="99" t="str" cm="1">
        <f t="array" ref="A271">IF($F$18&lt;&gt;"",
$F$18,
IFERROR(
   INDEX($E$19:$E$308,
      _xlfn.AGGREGATE(15,6,
         (ROW($E$19:$E$308)-ROW($E$19)+1)/($E$19:$E$308&lt;&gt;""),
         ROW()-ROW($A$19)+1
      )
   ),
""))</f>
        <v/>
      </c>
      <c r="C271" s="96" t="e" cm="1">
        <f t="array" ref="C271">IF($F$18&lt;&gt;"",
"",
IF(ROW()-ROW($C$19)+1&lt;=ROWS('Ações gerais'!$A$4:$A$203),
   INDEX('Ações gerais'!$A$4:$A$203, ROW()-ROW($C$19)+1),
   INDEX(#REF!, ROW()-ROW($C$19)+1 - ROWS('Ações gerais'!$A$4:$A$203))
))</f>
        <v>#REF!</v>
      </c>
      <c r="E271" s="96" t="e">
        <f>IF($F$18&lt;&gt;"",
"",
IF(OR($C271="",$C271=0),
   "",
   IF(COUNTIF($C$19:C271,C271)=1,C271,"")
))</f>
        <v>#REF!</v>
      </c>
    </row>
    <row r="272" spans="1:5" hidden="1">
      <c r="A272" s="99" t="str" cm="1">
        <f t="array" ref="A272">IF($F$18&lt;&gt;"",
$F$18,
IFERROR(
   INDEX($E$19:$E$308,
      _xlfn.AGGREGATE(15,6,
         (ROW($E$19:$E$308)-ROW($E$19)+1)/($E$19:$E$308&lt;&gt;""),
         ROW()-ROW($A$19)+1
      )
   ),
""))</f>
        <v/>
      </c>
      <c r="C272" s="96" t="e" cm="1">
        <f t="array" ref="C272">IF($F$18&lt;&gt;"",
"",
IF(ROW()-ROW($C$19)+1&lt;=ROWS('Ações gerais'!$A$4:$A$203),
   INDEX('Ações gerais'!$A$4:$A$203, ROW()-ROW($C$19)+1),
   INDEX(#REF!, ROW()-ROW($C$19)+1 - ROWS('Ações gerais'!$A$4:$A$203))
))</f>
        <v>#REF!</v>
      </c>
      <c r="E272" s="96" t="e">
        <f>IF($F$18&lt;&gt;"",
"",
IF(OR($C272="",$C272=0),
   "",
   IF(COUNTIF($C$19:C272,C272)=1,C272,"")
))</f>
        <v>#REF!</v>
      </c>
    </row>
    <row r="273" spans="1:5" hidden="1">
      <c r="A273" s="99" t="str" cm="1">
        <f t="array" ref="A273">IF($F$18&lt;&gt;"",
$F$18,
IFERROR(
   INDEX($E$19:$E$308,
      _xlfn.AGGREGATE(15,6,
         (ROW($E$19:$E$308)-ROW($E$19)+1)/($E$19:$E$308&lt;&gt;""),
         ROW()-ROW($A$19)+1
      )
   ),
""))</f>
        <v/>
      </c>
      <c r="C273" s="96" t="e" cm="1">
        <f t="array" ref="C273">IF($F$18&lt;&gt;"",
"",
IF(ROW()-ROW($C$19)+1&lt;=ROWS('Ações gerais'!$A$4:$A$203),
   INDEX('Ações gerais'!$A$4:$A$203, ROW()-ROW($C$19)+1),
   INDEX(#REF!, ROW()-ROW($C$19)+1 - ROWS('Ações gerais'!$A$4:$A$203))
))</f>
        <v>#REF!</v>
      </c>
      <c r="E273" s="96" t="e">
        <f>IF($F$18&lt;&gt;"",
"",
IF(OR($C273="",$C273=0),
   "",
   IF(COUNTIF($C$19:C273,C273)=1,C273,"")
))</f>
        <v>#REF!</v>
      </c>
    </row>
    <row r="274" spans="1:5" hidden="1">
      <c r="A274" s="99" t="str" cm="1">
        <f t="array" ref="A274">IF($F$18&lt;&gt;"",
$F$18,
IFERROR(
   INDEX($E$19:$E$308,
      _xlfn.AGGREGATE(15,6,
         (ROW($E$19:$E$308)-ROW($E$19)+1)/($E$19:$E$308&lt;&gt;""),
         ROW()-ROW($A$19)+1
      )
   ),
""))</f>
        <v/>
      </c>
      <c r="C274" s="96" t="e" cm="1">
        <f t="array" ref="C274">IF($F$18&lt;&gt;"",
"",
IF(ROW()-ROW($C$19)+1&lt;=ROWS('Ações gerais'!$A$4:$A$203),
   INDEX('Ações gerais'!$A$4:$A$203, ROW()-ROW($C$19)+1),
   INDEX(#REF!, ROW()-ROW($C$19)+1 - ROWS('Ações gerais'!$A$4:$A$203))
))</f>
        <v>#REF!</v>
      </c>
      <c r="E274" s="96" t="e">
        <f>IF($F$18&lt;&gt;"",
"",
IF(OR($C274="",$C274=0),
   "",
   IF(COUNTIF($C$19:C274,C274)=1,C274,"")
))</f>
        <v>#REF!</v>
      </c>
    </row>
    <row r="275" spans="1:5" hidden="1">
      <c r="A275" s="99" t="str" cm="1">
        <f t="array" ref="A275">IF($F$18&lt;&gt;"",
$F$18,
IFERROR(
   INDEX($E$19:$E$308,
      _xlfn.AGGREGATE(15,6,
         (ROW($E$19:$E$308)-ROW($E$19)+1)/($E$19:$E$308&lt;&gt;""),
         ROW()-ROW($A$19)+1
      )
   ),
""))</f>
        <v/>
      </c>
      <c r="C275" s="96" t="e" cm="1">
        <f t="array" ref="C275">IF($F$18&lt;&gt;"",
"",
IF(ROW()-ROW($C$19)+1&lt;=ROWS('Ações gerais'!$A$4:$A$203),
   INDEX('Ações gerais'!$A$4:$A$203, ROW()-ROW($C$19)+1),
   INDEX(#REF!, ROW()-ROW($C$19)+1 - ROWS('Ações gerais'!$A$4:$A$203))
))</f>
        <v>#REF!</v>
      </c>
      <c r="E275" s="96" t="e">
        <f>IF($F$18&lt;&gt;"",
"",
IF(OR($C275="",$C275=0),
   "",
   IF(COUNTIF($C$19:C275,C275)=1,C275,"")
))</f>
        <v>#REF!</v>
      </c>
    </row>
    <row r="276" spans="1:5" hidden="1">
      <c r="A276" s="99" t="str" cm="1">
        <f t="array" ref="A276">IF($F$18&lt;&gt;"",
$F$18,
IFERROR(
   INDEX($E$19:$E$308,
      _xlfn.AGGREGATE(15,6,
         (ROW($E$19:$E$308)-ROW($E$19)+1)/($E$19:$E$308&lt;&gt;""),
         ROW()-ROW($A$19)+1
      )
   ),
""))</f>
        <v/>
      </c>
      <c r="C276" s="96" t="e" cm="1">
        <f t="array" ref="C276">IF($F$18&lt;&gt;"",
"",
IF(ROW()-ROW($C$19)+1&lt;=ROWS('Ações gerais'!$A$4:$A$203),
   INDEX('Ações gerais'!$A$4:$A$203, ROW()-ROW($C$19)+1),
   INDEX(#REF!, ROW()-ROW($C$19)+1 - ROWS('Ações gerais'!$A$4:$A$203))
))</f>
        <v>#REF!</v>
      </c>
      <c r="E276" s="96" t="e">
        <f>IF($F$18&lt;&gt;"",
"",
IF(OR($C276="",$C276=0),
   "",
   IF(COUNTIF($C$19:C276,C276)=1,C276,"")
))</f>
        <v>#REF!</v>
      </c>
    </row>
    <row r="277" spans="1:5" hidden="1">
      <c r="A277" s="99" t="str" cm="1">
        <f t="array" ref="A277">IF($F$18&lt;&gt;"",
$F$18,
IFERROR(
   INDEX($E$19:$E$308,
      _xlfn.AGGREGATE(15,6,
         (ROW($E$19:$E$308)-ROW($E$19)+1)/($E$19:$E$308&lt;&gt;""),
         ROW()-ROW($A$19)+1
      )
   ),
""))</f>
        <v/>
      </c>
      <c r="C277" s="96" t="e" cm="1">
        <f t="array" ref="C277">IF($F$18&lt;&gt;"",
"",
IF(ROW()-ROW($C$19)+1&lt;=ROWS('Ações gerais'!$A$4:$A$203),
   INDEX('Ações gerais'!$A$4:$A$203, ROW()-ROW($C$19)+1),
   INDEX(#REF!, ROW()-ROW($C$19)+1 - ROWS('Ações gerais'!$A$4:$A$203))
))</f>
        <v>#REF!</v>
      </c>
      <c r="E277" s="96" t="e">
        <f>IF($F$18&lt;&gt;"",
"",
IF(OR($C277="",$C277=0),
   "",
   IF(COUNTIF($C$19:C277,C277)=1,C277,"")
))</f>
        <v>#REF!</v>
      </c>
    </row>
    <row r="278" spans="1:5" hidden="1">
      <c r="A278" s="99" t="str" cm="1">
        <f t="array" ref="A278">IF($F$18&lt;&gt;"",
$F$18,
IFERROR(
   INDEX($E$19:$E$308,
      _xlfn.AGGREGATE(15,6,
         (ROW($E$19:$E$308)-ROW($E$19)+1)/($E$19:$E$308&lt;&gt;""),
         ROW()-ROW($A$19)+1
      )
   ),
""))</f>
        <v/>
      </c>
      <c r="C278" s="96" t="e" cm="1">
        <f t="array" ref="C278">IF($F$18&lt;&gt;"",
"",
IF(ROW()-ROW($C$19)+1&lt;=ROWS('Ações gerais'!$A$4:$A$203),
   INDEX('Ações gerais'!$A$4:$A$203, ROW()-ROW($C$19)+1),
   INDEX(#REF!, ROW()-ROW($C$19)+1 - ROWS('Ações gerais'!$A$4:$A$203))
))</f>
        <v>#REF!</v>
      </c>
      <c r="E278" s="96" t="e">
        <f>IF($F$18&lt;&gt;"",
"",
IF(OR($C278="",$C278=0),
   "",
   IF(COUNTIF($C$19:C278,C278)=1,C278,"")
))</f>
        <v>#REF!</v>
      </c>
    </row>
    <row r="279" spans="1:5" hidden="1">
      <c r="A279" s="99" t="str" cm="1">
        <f t="array" ref="A279">IF($F$18&lt;&gt;"",
$F$18,
IFERROR(
   INDEX($E$19:$E$308,
      _xlfn.AGGREGATE(15,6,
         (ROW($E$19:$E$308)-ROW($E$19)+1)/($E$19:$E$308&lt;&gt;""),
         ROW()-ROW($A$19)+1
      )
   ),
""))</f>
        <v/>
      </c>
      <c r="C279" s="96" t="e" cm="1">
        <f t="array" ref="C279">IF($F$18&lt;&gt;"",
"",
IF(ROW()-ROW($C$19)+1&lt;=ROWS('Ações gerais'!$A$4:$A$203),
   INDEX('Ações gerais'!$A$4:$A$203, ROW()-ROW($C$19)+1),
   INDEX(#REF!, ROW()-ROW($C$19)+1 - ROWS('Ações gerais'!$A$4:$A$203))
))</f>
        <v>#REF!</v>
      </c>
      <c r="E279" s="96" t="e">
        <f>IF($F$18&lt;&gt;"",
"",
IF(OR($C279="",$C279=0),
   "",
   IF(COUNTIF($C$19:C279,C279)=1,C279,"")
))</f>
        <v>#REF!</v>
      </c>
    </row>
    <row r="280" spans="1:5" hidden="1">
      <c r="A280" s="99" t="str" cm="1">
        <f t="array" ref="A280">IF($F$18&lt;&gt;"",
$F$18,
IFERROR(
   INDEX($E$19:$E$308,
      _xlfn.AGGREGATE(15,6,
         (ROW($E$19:$E$308)-ROW($E$19)+1)/($E$19:$E$308&lt;&gt;""),
         ROW()-ROW($A$19)+1
      )
   ),
""))</f>
        <v/>
      </c>
      <c r="C280" s="96" t="e" cm="1">
        <f t="array" ref="C280">IF($F$18&lt;&gt;"",
"",
IF(ROW()-ROW($C$19)+1&lt;=ROWS('Ações gerais'!$A$4:$A$203),
   INDEX('Ações gerais'!$A$4:$A$203, ROW()-ROW($C$19)+1),
   INDEX(#REF!, ROW()-ROW($C$19)+1 - ROWS('Ações gerais'!$A$4:$A$203))
))</f>
        <v>#REF!</v>
      </c>
      <c r="E280" s="96" t="e">
        <f>IF($F$18&lt;&gt;"",
"",
IF(OR($C280="",$C280=0),
   "",
   IF(COUNTIF($C$19:C280,C280)=1,C280,"")
))</f>
        <v>#REF!</v>
      </c>
    </row>
    <row r="281" spans="1:5" hidden="1">
      <c r="A281" s="99" t="str" cm="1">
        <f t="array" ref="A281">IF($F$18&lt;&gt;"",
$F$18,
IFERROR(
   INDEX($E$19:$E$308,
      _xlfn.AGGREGATE(15,6,
         (ROW($E$19:$E$308)-ROW($E$19)+1)/($E$19:$E$308&lt;&gt;""),
         ROW()-ROW($A$19)+1
      )
   ),
""))</f>
        <v/>
      </c>
      <c r="C281" s="96" t="e" cm="1">
        <f t="array" ref="C281">IF($F$18&lt;&gt;"",
"",
IF(ROW()-ROW($C$19)+1&lt;=ROWS('Ações gerais'!$A$4:$A$203),
   INDEX('Ações gerais'!$A$4:$A$203, ROW()-ROW($C$19)+1),
   INDEX(#REF!, ROW()-ROW($C$19)+1 - ROWS('Ações gerais'!$A$4:$A$203))
))</f>
        <v>#REF!</v>
      </c>
      <c r="E281" s="96" t="e">
        <f>IF($F$18&lt;&gt;"",
"",
IF(OR($C281="",$C281=0),
   "",
   IF(COUNTIF($C$19:C281,C281)=1,C281,"")
))</f>
        <v>#REF!</v>
      </c>
    </row>
    <row r="282" spans="1:5" hidden="1">
      <c r="A282" s="99" t="str" cm="1">
        <f t="array" ref="A282">IF($F$18&lt;&gt;"",
$F$18,
IFERROR(
   INDEX($E$19:$E$308,
      _xlfn.AGGREGATE(15,6,
         (ROW($E$19:$E$308)-ROW($E$19)+1)/($E$19:$E$308&lt;&gt;""),
         ROW()-ROW($A$19)+1
      )
   ),
""))</f>
        <v/>
      </c>
      <c r="C282" s="96" t="e" cm="1">
        <f t="array" ref="C282">IF($F$18&lt;&gt;"",
"",
IF(ROW()-ROW($C$19)+1&lt;=ROWS('Ações gerais'!$A$4:$A$203),
   INDEX('Ações gerais'!$A$4:$A$203, ROW()-ROW($C$19)+1),
   INDEX(#REF!, ROW()-ROW($C$19)+1 - ROWS('Ações gerais'!$A$4:$A$203))
))</f>
        <v>#REF!</v>
      </c>
      <c r="E282" s="96" t="e">
        <f>IF($F$18&lt;&gt;"",
"",
IF(OR($C282="",$C282=0),
   "",
   IF(COUNTIF($C$19:C282,C282)=1,C282,"")
))</f>
        <v>#REF!</v>
      </c>
    </row>
    <row r="283" spans="1:5" hidden="1">
      <c r="A283" s="99" t="str" cm="1">
        <f t="array" ref="A283">IF($F$18&lt;&gt;"",
$F$18,
IFERROR(
   INDEX($E$19:$E$308,
      _xlfn.AGGREGATE(15,6,
         (ROW($E$19:$E$308)-ROW($E$19)+1)/($E$19:$E$308&lt;&gt;""),
         ROW()-ROW($A$19)+1
      )
   ),
""))</f>
        <v/>
      </c>
      <c r="C283" s="96" t="e" cm="1">
        <f t="array" ref="C283">IF($F$18&lt;&gt;"",
"",
IF(ROW()-ROW($C$19)+1&lt;=ROWS('Ações gerais'!$A$4:$A$203),
   INDEX('Ações gerais'!$A$4:$A$203, ROW()-ROW($C$19)+1),
   INDEX(#REF!, ROW()-ROW($C$19)+1 - ROWS('Ações gerais'!$A$4:$A$203))
))</f>
        <v>#REF!</v>
      </c>
      <c r="E283" s="96" t="e">
        <f>IF($F$18&lt;&gt;"",
"",
IF(OR($C283="",$C283=0),
   "",
   IF(COUNTIF($C$19:C283,C283)=1,C283,"")
))</f>
        <v>#REF!</v>
      </c>
    </row>
    <row r="284" spans="1:5" hidden="1">
      <c r="A284" s="99" t="str" cm="1">
        <f t="array" ref="A284">IF($F$18&lt;&gt;"",
$F$18,
IFERROR(
   INDEX($E$19:$E$308,
      _xlfn.AGGREGATE(15,6,
         (ROW($E$19:$E$308)-ROW($E$19)+1)/($E$19:$E$308&lt;&gt;""),
         ROW()-ROW($A$19)+1
      )
   ),
""))</f>
        <v/>
      </c>
      <c r="C284" s="96" t="e" cm="1">
        <f t="array" ref="C284">IF($F$18&lt;&gt;"",
"",
IF(ROW()-ROW($C$19)+1&lt;=ROWS('Ações gerais'!$A$4:$A$203),
   INDEX('Ações gerais'!$A$4:$A$203, ROW()-ROW($C$19)+1),
   INDEX(#REF!, ROW()-ROW($C$19)+1 - ROWS('Ações gerais'!$A$4:$A$203))
))</f>
        <v>#REF!</v>
      </c>
      <c r="E284" s="96" t="e">
        <f>IF($F$18&lt;&gt;"",
"",
IF(OR($C284="",$C284=0),
   "",
   IF(COUNTIF($C$19:C284,C284)=1,C284,"")
))</f>
        <v>#REF!</v>
      </c>
    </row>
    <row r="285" spans="1:5" hidden="1">
      <c r="A285" s="99" t="str" cm="1">
        <f t="array" ref="A285">IF($F$18&lt;&gt;"",
$F$18,
IFERROR(
   INDEX($E$19:$E$308,
      _xlfn.AGGREGATE(15,6,
         (ROW($E$19:$E$308)-ROW($E$19)+1)/($E$19:$E$308&lt;&gt;""),
         ROW()-ROW($A$19)+1
      )
   ),
""))</f>
        <v/>
      </c>
      <c r="C285" s="96" t="e" cm="1">
        <f t="array" ref="C285">IF($F$18&lt;&gt;"",
"",
IF(ROW()-ROW($C$19)+1&lt;=ROWS('Ações gerais'!$A$4:$A$203),
   INDEX('Ações gerais'!$A$4:$A$203, ROW()-ROW($C$19)+1),
   INDEX(#REF!, ROW()-ROW($C$19)+1 - ROWS('Ações gerais'!$A$4:$A$203))
))</f>
        <v>#REF!</v>
      </c>
      <c r="E285" s="96" t="e">
        <f>IF($F$18&lt;&gt;"",
"",
IF(OR($C285="",$C285=0),
   "",
   IF(COUNTIF($C$19:C285,C285)=1,C285,"")
))</f>
        <v>#REF!</v>
      </c>
    </row>
    <row r="286" spans="1:5" hidden="1">
      <c r="A286" s="99" t="str" cm="1">
        <f t="array" ref="A286">IF($F$18&lt;&gt;"",
$F$18,
IFERROR(
   INDEX($E$19:$E$308,
      _xlfn.AGGREGATE(15,6,
         (ROW($E$19:$E$308)-ROW($E$19)+1)/($E$19:$E$308&lt;&gt;""),
         ROW()-ROW($A$19)+1
      )
   ),
""))</f>
        <v/>
      </c>
      <c r="C286" s="96" t="e" cm="1">
        <f t="array" ref="C286">IF($F$18&lt;&gt;"",
"",
IF(ROW()-ROW($C$19)+1&lt;=ROWS('Ações gerais'!$A$4:$A$203),
   INDEX('Ações gerais'!$A$4:$A$203, ROW()-ROW($C$19)+1),
   INDEX(#REF!, ROW()-ROW($C$19)+1 - ROWS('Ações gerais'!$A$4:$A$203))
))</f>
        <v>#REF!</v>
      </c>
      <c r="E286" s="96" t="e">
        <f>IF($F$18&lt;&gt;"",
"",
IF(OR($C286="",$C286=0),
   "",
   IF(COUNTIF($C$19:C286,C286)=1,C286,"")
))</f>
        <v>#REF!</v>
      </c>
    </row>
    <row r="287" spans="1:5" hidden="1">
      <c r="A287" s="99" t="str" cm="1">
        <f t="array" ref="A287">IF($F$18&lt;&gt;"",
$F$18,
IFERROR(
   INDEX($E$19:$E$308,
      _xlfn.AGGREGATE(15,6,
         (ROW($E$19:$E$308)-ROW($E$19)+1)/($E$19:$E$308&lt;&gt;""),
         ROW()-ROW($A$19)+1
      )
   ),
""))</f>
        <v/>
      </c>
      <c r="C287" s="96" t="e" cm="1">
        <f t="array" ref="C287">IF($F$18&lt;&gt;"",
"",
IF(ROW()-ROW($C$19)+1&lt;=ROWS('Ações gerais'!$A$4:$A$203),
   INDEX('Ações gerais'!$A$4:$A$203, ROW()-ROW($C$19)+1),
   INDEX(#REF!, ROW()-ROW($C$19)+1 - ROWS('Ações gerais'!$A$4:$A$203))
))</f>
        <v>#REF!</v>
      </c>
      <c r="E287" s="96" t="e">
        <f>IF($F$18&lt;&gt;"",
"",
IF(OR($C287="",$C287=0),
   "",
   IF(COUNTIF($C$19:C287,C287)=1,C287,"")
))</f>
        <v>#REF!</v>
      </c>
    </row>
    <row r="288" spans="1:5" hidden="1">
      <c r="A288" s="99" t="str" cm="1">
        <f t="array" ref="A288">IF($F$18&lt;&gt;"",
$F$18,
IFERROR(
   INDEX($E$19:$E$308,
      _xlfn.AGGREGATE(15,6,
         (ROW($E$19:$E$308)-ROW($E$19)+1)/($E$19:$E$308&lt;&gt;""),
         ROW()-ROW($A$19)+1
      )
   ),
""))</f>
        <v/>
      </c>
      <c r="C288" s="96" t="e" cm="1">
        <f t="array" ref="C288">IF($F$18&lt;&gt;"",
"",
IF(ROW()-ROW($C$19)+1&lt;=ROWS('Ações gerais'!$A$4:$A$203),
   INDEX('Ações gerais'!$A$4:$A$203, ROW()-ROW($C$19)+1),
   INDEX(#REF!, ROW()-ROW($C$19)+1 - ROWS('Ações gerais'!$A$4:$A$203))
))</f>
        <v>#REF!</v>
      </c>
      <c r="E288" s="96" t="e">
        <f>IF($F$18&lt;&gt;"",
"",
IF(OR($C288="",$C288=0),
   "",
   IF(COUNTIF($C$19:C288,C288)=1,C288,"")
))</f>
        <v>#REF!</v>
      </c>
    </row>
    <row r="289" spans="1:5" hidden="1">
      <c r="A289" s="99" t="str" cm="1">
        <f t="array" ref="A289">IF($F$18&lt;&gt;"",
$F$18,
IFERROR(
   INDEX($E$19:$E$308,
      _xlfn.AGGREGATE(15,6,
         (ROW($E$19:$E$308)-ROW($E$19)+1)/($E$19:$E$308&lt;&gt;""),
         ROW()-ROW($A$19)+1
      )
   ),
""))</f>
        <v/>
      </c>
      <c r="C289" s="96" t="e" cm="1">
        <f t="array" ref="C289">IF($F$18&lt;&gt;"",
"",
IF(ROW()-ROW($C$19)+1&lt;=ROWS('Ações gerais'!$A$4:$A$203),
   INDEX('Ações gerais'!$A$4:$A$203, ROW()-ROW($C$19)+1),
   INDEX(#REF!, ROW()-ROW($C$19)+1 - ROWS('Ações gerais'!$A$4:$A$203))
))</f>
        <v>#REF!</v>
      </c>
      <c r="E289" s="96" t="e">
        <f>IF($F$18&lt;&gt;"",
"",
IF(OR($C289="",$C289=0),
   "",
   IF(COUNTIF($C$19:C289,C289)=1,C289,"")
))</f>
        <v>#REF!</v>
      </c>
    </row>
    <row r="290" spans="1:5" hidden="1">
      <c r="A290" s="99" t="str" cm="1">
        <f t="array" ref="A290">IF($F$18&lt;&gt;"",
$F$18,
IFERROR(
   INDEX($E$19:$E$308,
      _xlfn.AGGREGATE(15,6,
         (ROW($E$19:$E$308)-ROW($E$19)+1)/($E$19:$E$308&lt;&gt;""),
         ROW()-ROW($A$19)+1
      )
   ),
""))</f>
        <v/>
      </c>
      <c r="C290" s="96" t="e" cm="1">
        <f t="array" ref="C290">IF($F$18&lt;&gt;"",
"",
IF(ROW()-ROW($C$19)+1&lt;=ROWS('Ações gerais'!$A$4:$A$203),
   INDEX('Ações gerais'!$A$4:$A$203, ROW()-ROW($C$19)+1),
   INDEX(#REF!, ROW()-ROW($C$19)+1 - ROWS('Ações gerais'!$A$4:$A$203))
))</f>
        <v>#REF!</v>
      </c>
      <c r="E290" s="96" t="e">
        <f>IF($F$18&lt;&gt;"",
"",
IF(OR($C290="",$C290=0),
   "",
   IF(COUNTIF($C$19:C290,C290)=1,C290,"")
))</f>
        <v>#REF!</v>
      </c>
    </row>
    <row r="291" spans="1:5" hidden="1">
      <c r="A291" s="99" t="str" cm="1">
        <f t="array" ref="A291">IF($F$18&lt;&gt;"",
$F$18,
IFERROR(
   INDEX($E$19:$E$308,
      _xlfn.AGGREGATE(15,6,
         (ROW($E$19:$E$308)-ROW($E$19)+1)/($E$19:$E$308&lt;&gt;""),
         ROW()-ROW($A$19)+1
      )
   ),
""))</f>
        <v/>
      </c>
      <c r="C291" s="96" t="e" cm="1">
        <f t="array" ref="C291">IF($F$18&lt;&gt;"",
"",
IF(ROW()-ROW($C$19)+1&lt;=ROWS('Ações gerais'!$A$4:$A$203),
   INDEX('Ações gerais'!$A$4:$A$203, ROW()-ROW($C$19)+1),
   INDEX(#REF!, ROW()-ROW($C$19)+1 - ROWS('Ações gerais'!$A$4:$A$203))
))</f>
        <v>#REF!</v>
      </c>
      <c r="E291" s="96" t="e">
        <f>IF($F$18&lt;&gt;"",
"",
IF(OR($C291="",$C291=0),
   "",
   IF(COUNTIF($C$19:C291,C291)=1,C291,"")
))</f>
        <v>#REF!</v>
      </c>
    </row>
    <row r="292" spans="1:5" hidden="1">
      <c r="A292" s="99" t="str" cm="1">
        <f t="array" ref="A292">IF($F$18&lt;&gt;"",
$F$18,
IFERROR(
   INDEX($E$19:$E$308,
      _xlfn.AGGREGATE(15,6,
         (ROW($E$19:$E$308)-ROW($E$19)+1)/($E$19:$E$308&lt;&gt;""),
         ROW()-ROW($A$19)+1
      )
   ),
""))</f>
        <v/>
      </c>
      <c r="C292" s="96" t="e" cm="1">
        <f t="array" ref="C292">IF($F$18&lt;&gt;"",
"",
IF(ROW()-ROW($C$19)+1&lt;=ROWS('Ações gerais'!$A$4:$A$203),
   INDEX('Ações gerais'!$A$4:$A$203, ROW()-ROW($C$19)+1),
   INDEX(#REF!, ROW()-ROW($C$19)+1 - ROWS('Ações gerais'!$A$4:$A$203))
))</f>
        <v>#REF!</v>
      </c>
      <c r="E292" s="96" t="e">
        <f>IF($F$18&lt;&gt;"",
"",
IF(OR($C292="",$C292=0),
   "",
   IF(COUNTIF($C$19:C292,C292)=1,C292,"")
))</f>
        <v>#REF!</v>
      </c>
    </row>
    <row r="293" spans="1:5" hidden="1">
      <c r="A293" s="99" t="str" cm="1">
        <f t="array" ref="A293">IF($F$18&lt;&gt;"",
$F$18,
IFERROR(
   INDEX($E$19:$E$308,
      _xlfn.AGGREGATE(15,6,
         (ROW($E$19:$E$308)-ROW($E$19)+1)/($E$19:$E$308&lt;&gt;""),
         ROW()-ROW($A$19)+1
      )
   ),
""))</f>
        <v/>
      </c>
      <c r="C293" s="96" t="e" cm="1">
        <f t="array" ref="C293">IF($F$18&lt;&gt;"",
"",
IF(ROW()-ROW($C$19)+1&lt;=ROWS('Ações gerais'!$A$4:$A$203),
   INDEX('Ações gerais'!$A$4:$A$203, ROW()-ROW($C$19)+1),
   INDEX(#REF!, ROW()-ROW($C$19)+1 - ROWS('Ações gerais'!$A$4:$A$203))
))</f>
        <v>#REF!</v>
      </c>
      <c r="E293" s="96" t="e">
        <f>IF($F$18&lt;&gt;"",
"",
IF(OR($C293="",$C293=0),
   "",
   IF(COUNTIF($C$19:C293,C293)=1,C293,"")
))</f>
        <v>#REF!</v>
      </c>
    </row>
    <row r="294" spans="1:5" hidden="1">
      <c r="A294" s="99" t="str" cm="1">
        <f t="array" ref="A294">IF($F$18&lt;&gt;"",
$F$18,
IFERROR(
   INDEX($E$19:$E$308,
      _xlfn.AGGREGATE(15,6,
         (ROW($E$19:$E$308)-ROW($E$19)+1)/($E$19:$E$308&lt;&gt;""),
         ROW()-ROW($A$19)+1
      )
   ),
""))</f>
        <v/>
      </c>
      <c r="C294" s="96" t="e" cm="1">
        <f t="array" ref="C294">IF($F$18&lt;&gt;"",
"",
IF(ROW()-ROW($C$19)+1&lt;=ROWS('Ações gerais'!$A$4:$A$203),
   INDEX('Ações gerais'!$A$4:$A$203, ROW()-ROW($C$19)+1),
   INDEX(#REF!, ROW()-ROW($C$19)+1 - ROWS('Ações gerais'!$A$4:$A$203))
))</f>
        <v>#REF!</v>
      </c>
      <c r="E294" s="96" t="e">
        <f>IF($F$18&lt;&gt;"",
"",
IF(OR($C294="",$C294=0),
   "",
   IF(COUNTIF($C$19:C294,C294)=1,C294,"")
))</f>
        <v>#REF!</v>
      </c>
    </row>
    <row r="295" spans="1:5" hidden="1">
      <c r="A295" s="99" t="str" cm="1">
        <f t="array" ref="A295">IF($F$18&lt;&gt;"",
$F$18,
IFERROR(
   INDEX($E$19:$E$308,
      _xlfn.AGGREGATE(15,6,
         (ROW($E$19:$E$308)-ROW($E$19)+1)/($E$19:$E$308&lt;&gt;""),
         ROW()-ROW($A$19)+1
      )
   ),
""))</f>
        <v/>
      </c>
      <c r="C295" s="96" t="e" cm="1">
        <f t="array" ref="C295">IF($F$18&lt;&gt;"",
"",
IF(ROW()-ROW($C$19)+1&lt;=ROWS('Ações gerais'!$A$4:$A$203),
   INDEX('Ações gerais'!$A$4:$A$203, ROW()-ROW($C$19)+1),
   INDEX(#REF!, ROW()-ROW($C$19)+1 - ROWS('Ações gerais'!$A$4:$A$203))
))</f>
        <v>#REF!</v>
      </c>
      <c r="E295" s="96" t="e">
        <f>IF($F$18&lt;&gt;"",
"",
IF(OR($C295="",$C295=0),
   "",
   IF(COUNTIF($C$19:C295,C295)=1,C295,"")
))</f>
        <v>#REF!</v>
      </c>
    </row>
    <row r="296" spans="1:5" hidden="1">
      <c r="A296" s="99" t="str" cm="1">
        <f t="array" ref="A296">IF($F$18&lt;&gt;"",
$F$18,
IFERROR(
   INDEX($E$19:$E$308,
      _xlfn.AGGREGATE(15,6,
         (ROW($E$19:$E$308)-ROW($E$19)+1)/($E$19:$E$308&lt;&gt;""),
         ROW()-ROW($A$19)+1
      )
   ),
""))</f>
        <v/>
      </c>
      <c r="C296" s="96" t="e" cm="1">
        <f t="array" ref="C296">IF($F$18&lt;&gt;"",
"",
IF(ROW()-ROW($C$19)+1&lt;=ROWS('Ações gerais'!$A$4:$A$203),
   INDEX('Ações gerais'!$A$4:$A$203, ROW()-ROW($C$19)+1),
   INDEX(#REF!, ROW()-ROW($C$19)+1 - ROWS('Ações gerais'!$A$4:$A$203))
))</f>
        <v>#REF!</v>
      </c>
      <c r="E296" s="96" t="e">
        <f>IF($F$18&lt;&gt;"",
"",
IF(OR($C296="",$C296=0),
   "",
   IF(COUNTIF($C$19:C296,C296)=1,C296,"")
))</f>
        <v>#REF!</v>
      </c>
    </row>
    <row r="297" spans="1:5" hidden="1">
      <c r="A297" s="99" t="str" cm="1">
        <f t="array" ref="A297">IF($F$18&lt;&gt;"",
$F$18,
IFERROR(
   INDEX($E$19:$E$308,
      _xlfn.AGGREGATE(15,6,
         (ROW($E$19:$E$308)-ROW($E$19)+1)/($E$19:$E$308&lt;&gt;""),
         ROW()-ROW($A$19)+1
      )
   ),
""))</f>
        <v/>
      </c>
      <c r="C297" s="96" t="e" cm="1">
        <f t="array" ref="C297">IF($F$18&lt;&gt;"",
"",
IF(ROW()-ROW($C$19)+1&lt;=ROWS('Ações gerais'!$A$4:$A$203),
   INDEX('Ações gerais'!$A$4:$A$203, ROW()-ROW($C$19)+1),
   INDEX(#REF!, ROW()-ROW($C$19)+1 - ROWS('Ações gerais'!$A$4:$A$203))
))</f>
        <v>#REF!</v>
      </c>
      <c r="E297" s="96" t="e">
        <f>IF($F$18&lt;&gt;"",
"",
IF(OR($C297="",$C297=0),
   "",
   IF(COUNTIF($C$19:C297,C297)=1,C297,"")
))</f>
        <v>#REF!</v>
      </c>
    </row>
    <row r="298" spans="1:5" hidden="1">
      <c r="A298" s="99" t="str" cm="1">
        <f t="array" ref="A298">IF($F$18&lt;&gt;"",
$F$18,
IFERROR(
   INDEX($E$19:$E$308,
      _xlfn.AGGREGATE(15,6,
         (ROW($E$19:$E$308)-ROW($E$19)+1)/($E$19:$E$308&lt;&gt;""),
         ROW()-ROW($A$19)+1
      )
   ),
""))</f>
        <v/>
      </c>
      <c r="C298" s="96" t="e" cm="1">
        <f t="array" ref="C298">IF($F$18&lt;&gt;"",
"",
IF(ROW()-ROW($C$19)+1&lt;=ROWS('Ações gerais'!$A$4:$A$203),
   INDEX('Ações gerais'!$A$4:$A$203, ROW()-ROW($C$19)+1),
   INDEX(#REF!, ROW()-ROW($C$19)+1 - ROWS('Ações gerais'!$A$4:$A$203))
))</f>
        <v>#REF!</v>
      </c>
      <c r="E298" s="96" t="e">
        <f>IF($F$18&lt;&gt;"",
"",
IF(OR($C298="",$C298=0),
   "",
   IF(COUNTIF($C$19:C298,C298)=1,C298,"")
))</f>
        <v>#REF!</v>
      </c>
    </row>
    <row r="299" spans="1:5" hidden="1">
      <c r="A299" s="99" t="str" cm="1">
        <f t="array" ref="A299">IF($F$18&lt;&gt;"",
$F$18,
IFERROR(
   INDEX($E$19:$E$308,
      _xlfn.AGGREGATE(15,6,
         (ROW($E$19:$E$308)-ROW($E$19)+1)/($E$19:$E$308&lt;&gt;""),
         ROW()-ROW($A$19)+1
      )
   ),
""))</f>
        <v/>
      </c>
      <c r="C299" s="96" t="e" cm="1">
        <f t="array" ref="C299">IF($F$18&lt;&gt;"",
"",
IF(ROW()-ROW($C$19)+1&lt;=ROWS('Ações gerais'!$A$4:$A$203),
   INDEX('Ações gerais'!$A$4:$A$203, ROW()-ROW($C$19)+1),
   INDEX(#REF!, ROW()-ROW($C$19)+1 - ROWS('Ações gerais'!$A$4:$A$203))
))</f>
        <v>#REF!</v>
      </c>
      <c r="E299" s="96" t="e">
        <f>IF($F$18&lt;&gt;"",
"",
IF(OR($C299="",$C299=0),
   "",
   IF(COUNTIF($C$19:C299,C299)=1,C299,"")
))</f>
        <v>#REF!</v>
      </c>
    </row>
    <row r="300" spans="1:5" hidden="1">
      <c r="A300" s="99" t="str" cm="1">
        <f t="array" ref="A300">IF($F$18&lt;&gt;"",
$F$18,
IFERROR(
   INDEX($E$19:$E$308,
      _xlfn.AGGREGATE(15,6,
         (ROW($E$19:$E$308)-ROW($E$19)+1)/($E$19:$E$308&lt;&gt;""),
         ROW()-ROW($A$19)+1
      )
   ),
""))</f>
        <v/>
      </c>
      <c r="C300" s="96" t="e" cm="1">
        <f t="array" ref="C300">IF($F$18&lt;&gt;"",
"",
IF(ROW()-ROW($C$19)+1&lt;=ROWS('Ações gerais'!$A$4:$A$203),
   INDEX('Ações gerais'!$A$4:$A$203, ROW()-ROW($C$19)+1),
   INDEX(#REF!, ROW()-ROW($C$19)+1 - ROWS('Ações gerais'!$A$4:$A$203))
))</f>
        <v>#REF!</v>
      </c>
      <c r="E300" s="96" t="e">
        <f>IF($F$18&lt;&gt;"",
"",
IF(OR($C300="",$C300=0),
   "",
   IF(COUNTIF($C$19:C300,C300)=1,C300,"")
))</f>
        <v>#REF!</v>
      </c>
    </row>
    <row r="301" spans="1:5" hidden="1">
      <c r="A301" s="99" t="str" cm="1">
        <f t="array" ref="A301">IF($F$18&lt;&gt;"",
$F$18,
IFERROR(
   INDEX($E$19:$E$308,
      _xlfn.AGGREGATE(15,6,
         (ROW($E$19:$E$308)-ROW($E$19)+1)/($E$19:$E$308&lt;&gt;""),
         ROW()-ROW($A$19)+1
      )
   ),
""))</f>
        <v/>
      </c>
      <c r="C301" s="96" t="e" cm="1">
        <f t="array" ref="C301">IF($F$18&lt;&gt;"",
"",
IF(ROW()-ROW($C$19)+1&lt;=ROWS('Ações gerais'!$A$4:$A$203),
   INDEX('Ações gerais'!$A$4:$A$203, ROW()-ROW($C$19)+1),
   INDEX(#REF!, ROW()-ROW($C$19)+1 - ROWS('Ações gerais'!$A$4:$A$203))
))</f>
        <v>#REF!</v>
      </c>
      <c r="E301" s="96" t="e">
        <f>IF($F$18&lt;&gt;"",
"",
IF(OR($C301="",$C301=0),
   "",
   IF(COUNTIF($C$19:C301,C301)=1,C301,"")
))</f>
        <v>#REF!</v>
      </c>
    </row>
    <row r="302" spans="1:5" hidden="1">
      <c r="A302" s="99" t="str" cm="1">
        <f t="array" ref="A302">IF($F$18&lt;&gt;"",
$F$18,
IFERROR(
   INDEX($E$19:$E$308,
      _xlfn.AGGREGATE(15,6,
         (ROW($E$19:$E$308)-ROW($E$19)+1)/($E$19:$E$308&lt;&gt;""),
         ROW()-ROW($A$19)+1
      )
   ),
""))</f>
        <v/>
      </c>
      <c r="C302" s="96" t="e" cm="1">
        <f t="array" ref="C302">IF($F$18&lt;&gt;"",
"",
IF(ROW()-ROW($C$19)+1&lt;=ROWS('Ações gerais'!$A$4:$A$203),
   INDEX('Ações gerais'!$A$4:$A$203, ROW()-ROW($C$19)+1),
   INDEX(#REF!, ROW()-ROW($C$19)+1 - ROWS('Ações gerais'!$A$4:$A$203))
))</f>
        <v>#REF!</v>
      </c>
      <c r="E302" s="96" t="e">
        <f>IF($F$18&lt;&gt;"",
"",
IF(OR($C302="",$C302=0),
   "",
   IF(COUNTIF($C$19:C302,C302)=1,C302,"")
))</f>
        <v>#REF!</v>
      </c>
    </row>
    <row r="303" spans="1:5" hidden="1">
      <c r="A303" s="99" t="str" cm="1">
        <f t="array" ref="A303">IF($F$18&lt;&gt;"",
$F$18,
IFERROR(
   INDEX($E$19:$E$308,
      _xlfn.AGGREGATE(15,6,
         (ROW($E$19:$E$308)-ROW($E$19)+1)/($E$19:$E$308&lt;&gt;""),
         ROW()-ROW($A$19)+1
      )
   ),
""))</f>
        <v/>
      </c>
      <c r="C303" s="96" t="e" cm="1">
        <f t="array" ref="C303">IF($F$18&lt;&gt;"",
"",
IF(ROW()-ROW($C$19)+1&lt;=ROWS('Ações gerais'!$A$4:$A$203),
   INDEX('Ações gerais'!$A$4:$A$203, ROW()-ROW($C$19)+1),
   INDEX(#REF!, ROW()-ROW($C$19)+1 - ROWS('Ações gerais'!$A$4:$A$203))
))</f>
        <v>#REF!</v>
      </c>
      <c r="E303" s="96" t="e">
        <f>IF($F$18&lt;&gt;"",
"",
IF(OR($C303="",$C303=0),
   "",
   IF(COUNTIF($C$19:C303,C303)=1,C303,"")
))</f>
        <v>#REF!</v>
      </c>
    </row>
    <row r="304" spans="1:5" hidden="1">
      <c r="A304" s="99" t="str" cm="1">
        <f t="array" ref="A304">IF($F$18&lt;&gt;"",
$F$18,
IFERROR(
   INDEX($E$19:$E$308,
      _xlfn.AGGREGATE(15,6,
         (ROW($E$19:$E$308)-ROW($E$19)+1)/($E$19:$E$308&lt;&gt;""),
         ROW()-ROW($A$19)+1
      )
   ),
""))</f>
        <v/>
      </c>
      <c r="C304" s="96" t="e" cm="1">
        <f t="array" ref="C304">IF($F$18&lt;&gt;"",
"",
IF(ROW()-ROW($C$19)+1&lt;=ROWS('Ações gerais'!$A$4:$A$203),
   INDEX('Ações gerais'!$A$4:$A$203, ROW()-ROW($C$19)+1),
   INDEX(#REF!, ROW()-ROW($C$19)+1 - ROWS('Ações gerais'!$A$4:$A$203))
))</f>
        <v>#REF!</v>
      </c>
      <c r="E304" s="96" t="e">
        <f>IF($F$18&lt;&gt;"",
"",
IF(OR($C304="",$C304=0),
   "",
   IF(COUNTIF($C$19:C304,C304)=1,C304,"")
))</f>
        <v>#REF!</v>
      </c>
    </row>
    <row r="305" spans="1:5" hidden="1">
      <c r="A305" s="99" t="str" cm="1">
        <f t="array" ref="A305">IF($F$18&lt;&gt;"",
$F$18,
IFERROR(
   INDEX($E$19:$E$308,
      _xlfn.AGGREGATE(15,6,
         (ROW($E$19:$E$308)-ROW($E$19)+1)/($E$19:$E$308&lt;&gt;""),
         ROW()-ROW($A$19)+1
      )
   ),
""))</f>
        <v/>
      </c>
      <c r="C305" s="96" t="e" cm="1">
        <f t="array" ref="C305">IF($F$18&lt;&gt;"",
"",
IF(ROW()-ROW($C$19)+1&lt;=ROWS('Ações gerais'!$A$4:$A$203),
   INDEX('Ações gerais'!$A$4:$A$203, ROW()-ROW($C$19)+1),
   INDEX(#REF!, ROW()-ROW($C$19)+1 - ROWS('Ações gerais'!$A$4:$A$203))
))</f>
        <v>#REF!</v>
      </c>
      <c r="E305" s="96" t="e">
        <f>IF($F$18&lt;&gt;"",
"",
IF(OR($C305="",$C305=0),
   "",
   IF(COUNTIF($C$19:C305,C305)=1,C305,"")
))</f>
        <v>#REF!</v>
      </c>
    </row>
    <row r="306" spans="1:5" hidden="1">
      <c r="A306" s="99" t="str" cm="1">
        <f t="array" ref="A306">IF($F$18&lt;&gt;"",
$F$18,
IFERROR(
   INDEX($E$19:$E$308,
      _xlfn.AGGREGATE(15,6,
         (ROW($E$19:$E$308)-ROW($E$19)+1)/($E$19:$E$308&lt;&gt;""),
         ROW()-ROW($A$19)+1
      )
   ),
""))</f>
        <v/>
      </c>
      <c r="C306" s="96" t="e" cm="1">
        <f t="array" ref="C306">IF($F$18&lt;&gt;"",
"",
IF(ROW()-ROW($C$19)+1&lt;=ROWS('Ações gerais'!$A$4:$A$203),
   INDEX('Ações gerais'!$A$4:$A$203, ROW()-ROW($C$19)+1),
   INDEX(#REF!, ROW()-ROW($C$19)+1 - ROWS('Ações gerais'!$A$4:$A$203))
))</f>
        <v>#REF!</v>
      </c>
      <c r="E306" s="96" t="e">
        <f>IF($F$18&lt;&gt;"",
"",
IF(OR($C306="",$C306=0),
   "",
   IF(COUNTIF($C$19:C306,C306)=1,C306,"")
))</f>
        <v>#REF!</v>
      </c>
    </row>
    <row r="307" spans="1:5" hidden="1">
      <c r="A307" s="99" t="str" cm="1">
        <f t="array" ref="A307">IF($F$18&lt;&gt;"",
$F$18,
IFERROR(
   INDEX($E$19:$E$308,
      _xlfn.AGGREGATE(15,6,
         (ROW($E$19:$E$308)-ROW($E$19)+1)/($E$19:$E$308&lt;&gt;""),
         ROW()-ROW($A$19)+1
      )
   ),
""))</f>
        <v/>
      </c>
      <c r="C307" s="96" t="e" cm="1">
        <f t="array" ref="C307">IF($F$18&lt;&gt;"",
"",
IF(ROW()-ROW($C$19)+1&lt;=ROWS('Ações gerais'!$A$4:$A$203),
   INDEX('Ações gerais'!$A$4:$A$203, ROW()-ROW($C$19)+1),
   INDEX(#REF!, ROW()-ROW($C$19)+1 - ROWS('Ações gerais'!$A$4:$A$203))
))</f>
        <v>#REF!</v>
      </c>
      <c r="E307" s="96" t="e">
        <f>IF($F$18&lt;&gt;"",
"",
IF(OR($C307="",$C307=0),
   "",
   IF(COUNTIF($C$19:C307,C307)=1,C307,"")
))</f>
        <v>#REF!</v>
      </c>
    </row>
    <row r="308" spans="1:5" hidden="1">
      <c r="A308" s="99" t="str" cm="1">
        <f t="array" ref="A308">IF($F$18&lt;&gt;"",
$F$18,
IFERROR(
   INDEX($E$19:$E$308,
      _xlfn.AGGREGATE(15,6,
         (ROW($E$19:$E$308)-ROW($E$19)+1)/($E$19:$E$308&lt;&gt;""),
         ROW()-ROW($A$19)+1
      )
   ),
""))</f>
        <v/>
      </c>
      <c r="C308" s="96" t="e" cm="1">
        <f t="array" ref="C308">IF($F$18&lt;&gt;"",
"",
IF(ROW()-ROW($C$19)+1&lt;=ROWS('Ações gerais'!$A$4:$A$203),
   INDEX('Ações gerais'!$A$4:$A$203, ROW()-ROW($C$19)+1),
   INDEX(#REF!, ROW()-ROW($C$19)+1 - ROWS('Ações gerais'!$A$4:$A$203))
))</f>
        <v>#REF!</v>
      </c>
      <c r="E308" s="96" t="e">
        <f>IF($F$18&lt;&gt;"",
"",
IF(OR($C308="",$C308=0),
   "",
   IF(COUNTIF($C$19:C308,C308)=1,C308,"")
))</f>
        <v>#REF!</v>
      </c>
    </row>
  </sheetData>
  <sheetProtection algorithmName="SHA-512" hashValue="SGKuYx9v9IbqwAr4VgzOSXdxQsd5/PDe1ckMKjfObFjw4iUPivbbdO2zbZ2/T/cneyit4e9HtOox8QLeiXZ6Gw==" saltValue="n3wGsD8Up1ihaSXo3VF/gA==" spinCount="100000" sheet="1" objects="1" scenarios="1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8"/>
  <dimension ref="A1:B1"/>
  <sheetViews>
    <sheetView workbookViewId="0"/>
  </sheetViews>
  <sheetFormatPr defaultRowHeight="15"/>
  <cols>
    <col min="2" max="2" width="17.140625" bestFit="1" customWidth="1"/>
  </cols>
  <sheetData>
    <row r="1" spans="1:2">
      <c r="A1" t="s">
        <v>102</v>
      </c>
      <c r="B1" t="s">
        <v>103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9"/>
  <dimension ref="A1:B107"/>
  <sheetViews>
    <sheetView workbookViewId="0"/>
  </sheetViews>
  <sheetFormatPr defaultRowHeight="15"/>
  <sheetData>
    <row r="1" spans="1:2">
      <c r="A1" t="s">
        <v>104</v>
      </c>
      <c r="B1" t="s">
        <v>105</v>
      </c>
    </row>
    <row r="2" spans="1:2">
      <c r="A2">
        <v>11111111111</v>
      </c>
      <c r="B2" t="s">
        <v>106</v>
      </c>
    </row>
    <row r="3" spans="1:2">
      <c r="A3" t="s">
        <v>107</v>
      </c>
      <c r="B3" t="s">
        <v>106</v>
      </c>
    </row>
    <row r="4" spans="1:2">
      <c r="A4">
        <v>11144477735</v>
      </c>
      <c r="B4" t="s">
        <v>108</v>
      </c>
    </row>
    <row r="5" spans="1:2">
      <c r="A5">
        <v>22255588809</v>
      </c>
      <c r="B5" t="s">
        <v>109</v>
      </c>
    </row>
    <row r="6" spans="1:2">
      <c r="A6">
        <v>33366699980</v>
      </c>
      <c r="B6" t="s">
        <v>110</v>
      </c>
    </row>
    <row r="7" spans="1:2">
      <c r="A7">
        <v>44477700046</v>
      </c>
      <c r="B7" t="s">
        <v>111</v>
      </c>
    </row>
    <row r="8" spans="1:2">
      <c r="A8">
        <v>55588811110</v>
      </c>
      <c r="B8" t="s">
        <v>112</v>
      </c>
    </row>
    <row r="9" spans="1:2">
      <c r="A9">
        <v>66699922291</v>
      </c>
      <c r="B9" t="s">
        <v>113</v>
      </c>
    </row>
    <row r="10" spans="1:2">
      <c r="A10">
        <v>77700033357</v>
      </c>
      <c r="B10" t="s">
        <v>114</v>
      </c>
    </row>
    <row r="11" spans="1:2">
      <c r="A11">
        <v>88811144421</v>
      </c>
      <c r="B11" t="s">
        <v>115</v>
      </c>
    </row>
    <row r="12" spans="1:2">
      <c r="A12">
        <v>99922255502</v>
      </c>
      <c r="B12" t="s">
        <v>116</v>
      </c>
    </row>
    <row r="13" spans="1:2">
      <c r="A13">
        <v>33366678</v>
      </c>
      <c r="B13" t="s">
        <v>117</v>
      </c>
    </row>
    <row r="14" spans="1:2">
      <c r="A14">
        <v>12345678909</v>
      </c>
      <c r="B14" t="s">
        <v>118</v>
      </c>
    </row>
    <row r="15" spans="1:2">
      <c r="A15">
        <v>98765432100</v>
      </c>
      <c r="B15" t="s">
        <v>119</v>
      </c>
    </row>
    <row r="16" spans="1:2">
      <c r="A16">
        <v>15975348620</v>
      </c>
      <c r="B16" t="s">
        <v>120</v>
      </c>
    </row>
    <row r="17" spans="1:2">
      <c r="A17">
        <v>25845678910</v>
      </c>
      <c r="B17" t="s">
        <v>121</v>
      </c>
    </row>
    <row r="18" spans="1:2">
      <c r="A18">
        <v>35715925869</v>
      </c>
      <c r="B18" t="s">
        <v>122</v>
      </c>
    </row>
    <row r="19" spans="1:2">
      <c r="A19">
        <v>65498732122</v>
      </c>
      <c r="B19" t="s">
        <v>123</v>
      </c>
    </row>
    <row r="20" spans="1:2">
      <c r="A20">
        <v>74185296303</v>
      </c>
      <c r="B20" t="s">
        <v>124</v>
      </c>
    </row>
    <row r="21" spans="1:2">
      <c r="A21">
        <v>85296374144</v>
      </c>
      <c r="B21" t="s">
        <v>125</v>
      </c>
    </row>
    <row r="22" spans="1:2">
      <c r="A22">
        <v>96374185216</v>
      </c>
      <c r="B22" t="s">
        <v>126</v>
      </c>
    </row>
    <row r="23" spans="1:2">
      <c r="A23">
        <v>14725836940</v>
      </c>
      <c r="B23" t="s">
        <v>127</v>
      </c>
    </row>
    <row r="24" spans="1:2">
      <c r="A24">
        <v>11144477735</v>
      </c>
      <c r="B24" t="s">
        <v>108</v>
      </c>
    </row>
    <row r="25" spans="1:2">
      <c r="A25">
        <v>22255588809</v>
      </c>
      <c r="B25" t="s">
        <v>109</v>
      </c>
    </row>
    <row r="26" spans="1:2">
      <c r="A26">
        <v>33366699980</v>
      </c>
      <c r="B26" t="s">
        <v>110</v>
      </c>
    </row>
    <row r="27" spans="1:2">
      <c r="A27">
        <v>44477700046</v>
      </c>
      <c r="B27" t="s">
        <v>111</v>
      </c>
    </row>
    <row r="28" spans="1:2">
      <c r="A28">
        <v>55588811110</v>
      </c>
      <c r="B28" t="s">
        <v>112</v>
      </c>
    </row>
    <row r="29" spans="1:2">
      <c r="A29">
        <v>66699922291</v>
      </c>
      <c r="B29" t="s">
        <v>113</v>
      </c>
    </row>
    <row r="30" spans="1:2">
      <c r="A30">
        <v>77700033357</v>
      </c>
      <c r="B30" t="s">
        <v>114</v>
      </c>
    </row>
    <row r="31" spans="1:2">
      <c r="A31">
        <v>88811144421</v>
      </c>
      <c r="B31" t="s">
        <v>115</v>
      </c>
    </row>
    <row r="32" spans="1:2">
      <c r="A32">
        <v>99922255502</v>
      </c>
      <c r="B32" t="s">
        <v>116</v>
      </c>
    </row>
    <row r="33" spans="1:2">
      <c r="A33">
        <v>33366678</v>
      </c>
      <c r="B33" t="s">
        <v>117</v>
      </c>
    </row>
    <row r="34" spans="1:2">
      <c r="A34">
        <v>12345678909</v>
      </c>
      <c r="B34" t="s">
        <v>118</v>
      </c>
    </row>
    <row r="35" spans="1:2">
      <c r="A35">
        <v>98765432100</v>
      </c>
      <c r="B35" t="s">
        <v>119</v>
      </c>
    </row>
    <row r="36" spans="1:2">
      <c r="A36">
        <v>15975348620</v>
      </c>
      <c r="B36" t="s">
        <v>120</v>
      </c>
    </row>
    <row r="37" spans="1:2">
      <c r="A37">
        <v>25845678910</v>
      </c>
      <c r="B37" t="s">
        <v>121</v>
      </c>
    </row>
    <row r="38" spans="1:2">
      <c r="A38">
        <v>35715925869</v>
      </c>
      <c r="B38" t="s">
        <v>122</v>
      </c>
    </row>
    <row r="39" spans="1:2">
      <c r="A39">
        <v>65498732122</v>
      </c>
      <c r="B39" t="s">
        <v>123</v>
      </c>
    </row>
    <row r="40" spans="1:2">
      <c r="A40">
        <v>74185296303</v>
      </c>
      <c r="B40" t="s">
        <v>124</v>
      </c>
    </row>
    <row r="41" spans="1:2">
      <c r="A41">
        <v>85296374144</v>
      </c>
      <c r="B41" t="s">
        <v>125</v>
      </c>
    </row>
    <row r="42" spans="1:2">
      <c r="A42">
        <v>96374185216</v>
      </c>
      <c r="B42" t="s">
        <v>126</v>
      </c>
    </row>
    <row r="43" spans="1:2">
      <c r="A43">
        <v>14725836940</v>
      </c>
      <c r="B43" t="s">
        <v>127</v>
      </c>
    </row>
    <row r="44" spans="1:2">
      <c r="A44">
        <v>11144477735</v>
      </c>
      <c r="B44" t="s">
        <v>108</v>
      </c>
    </row>
    <row r="45" spans="1:2">
      <c r="A45">
        <v>22255588809</v>
      </c>
      <c r="B45" t="s">
        <v>109</v>
      </c>
    </row>
    <row r="46" spans="1:2">
      <c r="A46">
        <v>33366699980</v>
      </c>
      <c r="B46" t="s">
        <v>110</v>
      </c>
    </row>
    <row r="47" spans="1:2">
      <c r="A47">
        <v>44477700046</v>
      </c>
      <c r="B47" t="s">
        <v>111</v>
      </c>
    </row>
    <row r="48" spans="1:2">
      <c r="A48">
        <v>55588811110</v>
      </c>
      <c r="B48" t="s">
        <v>112</v>
      </c>
    </row>
    <row r="49" spans="1:2">
      <c r="A49">
        <v>66699922291</v>
      </c>
      <c r="B49" t="s">
        <v>113</v>
      </c>
    </row>
    <row r="50" spans="1:2">
      <c r="A50">
        <v>77700033357</v>
      </c>
      <c r="B50" t="s">
        <v>114</v>
      </c>
    </row>
    <row r="51" spans="1:2">
      <c r="A51">
        <v>88811144421</v>
      </c>
      <c r="B51" t="s">
        <v>115</v>
      </c>
    </row>
    <row r="52" spans="1:2">
      <c r="A52">
        <v>99922255502</v>
      </c>
      <c r="B52" t="s">
        <v>116</v>
      </c>
    </row>
    <row r="53" spans="1:2">
      <c r="A53">
        <v>33366678</v>
      </c>
      <c r="B53" t="s">
        <v>117</v>
      </c>
    </row>
    <row r="54" spans="1:2">
      <c r="A54">
        <v>12345678909</v>
      </c>
      <c r="B54" t="s">
        <v>118</v>
      </c>
    </row>
    <row r="55" spans="1:2">
      <c r="A55">
        <v>98765432100</v>
      </c>
      <c r="B55" t="s">
        <v>119</v>
      </c>
    </row>
    <row r="56" spans="1:2">
      <c r="A56">
        <v>15975348620</v>
      </c>
      <c r="B56" t="s">
        <v>120</v>
      </c>
    </row>
    <row r="57" spans="1:2">
      <c r="A57">
        <v>25845678910</v>
      </c>
      <c r="B57" t="s">
        <v>121</v>
      </c>
    </row>
    <row r="58" spans="1:2">
      <c r="A58">
        <v>35715925869</v>
      </c>
      <c r="B58" t="s">
        <v>122</v>
      </c>
    </row>
    <row r="59" spans="1:2">
      <c r="A59">
        <v>65498732122</v>
      </c>
      <c r="B59" t="s">
        <v>123</v>
      </c>
    </row>
    <row r="60" spans="1:2">
      <c r="A60">
        <v>74185296303</v>
      </c>
      <c r="B60" t="s">
        <v>124</v>
      </c>
    </row>
    <row r="61" spans="1:2">
      <c r="A61">
        <v>85296374144</v>
      </c>
      <c r="B61" t="s">
        <v>125</v>
      </c>
    </row>
    <row r="62" spans="1:2">
      <c r="A62">
        <v>96374185216</v>
      </c>
      <c r="B62" t="s">
        <v>126</v>
      </c>
    </row>
    <row r="63" spans="1:2">
      <c r="A63">
        <v>14725836940</v>
      </c>
      <c r="B63" t="s">
        <v>127</v>
      </c>
    </row>
    <row r="64" spans="1:2">
      <c r="A64">
        <v>11144477735</v>
      </c>
      <c r="B64" t="s">
        <v>108</v>
      </c>
    </row>
    <row r="65" spans="1:2">
      <c r="A65">
        <v>22255588809</v>
      </c>
      <c r="B65" t="s">
        <v>109</v>
      </c>
    </row>
    <row r="66" spans="1:2">
      <c r="A66">
        <v>33366699980</v>
      </c>
      <c r="B66" t="s">
        <v>110</v>
      </c>
    </row>
    <row r="67" spans="1:2">
      <c r="A67">
        <v>44477700046</v>
      </c>
      <c r="B67" t="s">
        <v>111</v>
      </c>
    </row>
    <row r="68" spans="1:2">
      <c r="A68">
        <v>55588811110</v>
      </c>
      <c r="B68" t="s">
        <v>112</v>
      </c>
    </row>
    <row r="69" spans="1:2">
      <c r="A69">
        <v>66699922291</v>
      </c>
      <c r="B69" t="s">
        <v>113</v>
      </c>
    </row>
    <row r="70" spans="1:2">
      <c r="A70">
        <v>77700033357</v>
      </c>
      <c r="B70" t="s">
        <v>114</v>
      </c>
    </row>
    <row r="71" spans="1:2">
      <c r="A71">
        <v>88811144421</v>
      </c>
      <c r="B71" t="s">
        <v>115</v>
      </c>
    </row>
    <row r="72" spans="1:2">
      <c r="A72">
        <v>99922255502</v>
      </c>
      <c r="B72" t="s">
        <v>116</v>
      </c>
    </row>
    <row r="73" spans="1:2">
      <c r="A73">
        <v>33366678</v>
      </c>
      <c r="B73" t="s">
        <v>117</v>
      </c>
    </row>
    <row r="74" spans="1:2">
      <c r="A74">
        <v>12345678909</v>
      </c>
      <c r="B74" t="s">
        <v>118</v>
      </c>
    </row>
    <row r="75" spans="1:2">
      <c r="A75">
        <v>98765432100</v>
      </c>
      <c r="B75" t="s">
        <v>119</v>
      </c>
    </row>
    <row r="76" spans="1:2">
      <c r="A76">
        <v>15975348620</v>
      </c>
      <c r="B76" t="s">
        <v>120</v>
      </c>
    </row>
    <row r="77" spans="1:2">
      <c r="A77">
        <v>25845678910</v>
      </c>
      <c r="B77" t="s">
        <v>121</v>
      </c>
    </row>
    <row r="78" spans="1:2">
      <c r="A78">
        <v>35715925869</v>
      </c>
      <c r="B78" t="s">
        <v>122</v>
      </c>
    </row>
    <row r="79" spans="1:2">
      <c r="A79">
        <v>65498732122</v>
      </c>
      <c r="B79" t="s">
        <v>123</v>
      </c>
    </row>
    <row r="80" spans="1:2">
      <c r="A80">
        <v>74185296303</v>
      </c>
      <c r="B80" t="s">
        <v>124</v>
      </c>
    </row>
    <row r="81" spans="1:2">
      <c r="A81">
        <v>85296374144</v>
      </c>
      <c r="B81" t="s">
        <v>125</v>
      </c>
    </row>
    <row r="82" spans="1:2">
      <c r="A82">
        <v>96374185216</v>
      </c>
      <c r="B82" t="s">
        <v>126</v>
      </c>
    </row>
    <row r="83" spans="1:2">
      <c r="A83">
        <v>14725836940</v>
      </c>
      <c r="B83" t="s">
        <v>127</v>
      </c>
    </row>
    <row r="84" spans="1:2">
      <c r="A84">
        <v>6771889602</v>
      </c>
      <c r="B84" t="s">
        <v>128</v>
      </c>
    </row>
    <row r="85" spans="1:2">
      <c r="A85">
        <v>6771889602</v>
      </c>
      <c r="B85" t="s">
        <v>128</v>
      </c>
    </row>
    <row r="86" spans="1:2">
      <c r="A86">
        <v>6771889602</v>
      </c>
      <c r="B86" t="s">
        <v>128</v>
      </c>
    </row>
    <row r="87" spans="1:2">
      <c r="A87">
        <v>12345678909</v>
      </c>
      <c r="B87" t="s">
        <v>129</v>
      </c>
    </row>
    <row r="88" spans="1:2">
      <c r="A88">
        <v>98765432100</v>
      </c>
      <c r="B88" t="s">
        <v>130</v>
      </c>
    </row>
    <row r="89" spans="1:2">
      <c r="A89">
        <v>11122233396</v>
      </c>
      <c r="B89" t="s">
        <v>131</v>
      </c>
    </row>
    <row r="90" spans="1:2">
      <c r="A90">
        <v>22233344405</v>
      </c>
      <c r="B90" t="s">
        <v>132</v>
      </c>
    </row>
    <row r="91" spans="1:2">
      <c r="A91">
        <v>33344455574</v>
      </c>
      <c r="B91" t="s">
        <v>133</v>
      </c>
    </row>
    <row r="92" spans="1:2">
      <c r="A92">
        <v>44455566630</v>
      </c>
      <c r="B92" t="s">
        <v>134</v>
      </c>
    </row>
    <row r="93" spans="1:2">
      <c r="A93">
        <v>55566677708</v>
      </c>
      <c r="B93" t="s">
        <v>135</v>
      </c>
    </row>
    <row r="94" spans="1:2">
      <c r="A94">
        <v>66677788887</v>
      </c>
      <c r="B94" t="s">
        <v>136</v>
      </c>
    </row>
    <row r="95" spans="1:2">
      <c r="A95">
        <v>77788899953</v>
      </c>
      <c r="B95" t="s">
        <v>137</v>
      </c>
    </row>
    <row r="96" spans="1:2">
      <c r="A96">
        <v>88899900001</v>
      </c>
      <c r="B96" t="s">
        <v>138</v>
      </c>
    </row>
    <row r="97" spans="1:2">
      <c r="A97" t="s">
        <v>228</v>
      </c>
      <c r="B97" t="s">
        <v>237</v>
      </c>
    </row>
    <row r="98" spans="1:2">
      <c r="A98" t="s">
        <v>234</v>
      </c>
      <c r="B98" t="s">
        <v>238</v>
      </c>
    </row>
    <row r="99" spans="1:2">
      <c r="A99" t="s">
        <v>235</v>
      </c>
      <c r="B99" t="s">
        <v>239</v>
      </c>
    </row>
    <row r="100" spans="1:2">
      <c r="A100" t="s">
        <v>229</v>
      </c>
      <c r="B100" t="s">
        <v>240</v>
      </c>
    </row>
    <row r="101" spans="1:2">
      <c r="A101" t="s">
        <v>233</v>
      </c>
      <c r="B101" t="s">
        <v>241</v>
      </c>
    </row>
    <row r="102" spans="1:2">
      <c r="A102" t="s">
        <v>236</v>
      </c>
      <c r="B102" t="s">
        <v>242</v>
      </c>
    </row>
    <row r="103" spans="1:2">
      <c r="A103" t="s">
        <v>230</v>
      </c>
      <c r="B103" t="s">
        <v>243</v>
      </c>
    </row>
    <row r="104" spans="1:2">
      <c r="A104" t="s">
        <v>226</v>
      </c>
      <c r="B104" t="s">
        <v>244</v>
      </c>
    </row>
    <row r="105" spans="1:2">
      <c r="A105" t="s">
        <v>227</v>
      </c>
      <c r="B105" t="s">
        <v>245</v>
      </c>
    </row>
    <row r="106" spans="1:2">
      <c r="A106" t="s">
        <v>231</v>
      </c>
      <c r="B106" t="s">
        <v>246</v>
      </c>
    </row>
    <row r="107" spans="1:2">
      <c r="A107" t="s">
        <v>232</v>
      </c>
      <c r="B107" t="s">
        <v>247</v>
      </c>
    </row>
  </sheetData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0"/>
  <dimension ref="A1:B70"/>
  <sheetViews>
    <sheetView workbookViewId="0"/>
  </sheetViews>
  <sheetFormatPr defaultRowHeight="15"/>
  <sheetData>
    <row r="1" spans="1:2">
      <c r="A1" t="s">
        <v>104</v>
      </c>
      <c r="B1" t="s">
        <v>105</v>
      </c>
    </row>
    <row r="2" spans="1:2">
      <c r="A2" t="s">
        <v>107</v>
      </c>
      <c r="B2" t="s">
        <v>106</v>
      </c>
    </row>
    <row r="3" spans="1:2">
      <c r="A3" t="s">
        <v>139</v>
      </c>
      <c r="B3" t="s">
        <v>108</v>
      </c>
    </row>
    <row r="4" spans="1:2">
      <c r="A4" t="s">
        <v>140</v>
      </c>
      <c r="B4" t="s">
        <v>109</v>
      </c>
    </row>
    <row r="5" spans="1:2">
      <c r="A5" t="s">
        <v>141</v>
      </c>
      <c r="B5" t="s">
        <v>110</v>
      </c>
    </row>
    <row r="6" spans="1:2">
      <c r="A6" t="s">
        <v>142</v>
      </c>
      <c r="B6" t="s">
        <v>111</v>
      </c>
    </row>
    <row r="7" spans="1:2">
      <c r="A7" t="s">
        <v>143</v>
      </c>
      <c r="B7" t="s">
        <v>112</v>
      </c>
    </row>
    <row r="8" spans="1:2">
      <c r="A8" t="s">
        <v>144</v>
      </c>
      <c r="B8" t="s">
        <v>113</v>
      </c>
    </row>
    <row r="9" spans="1:2">
      <c r="A9" t="s">
        <v>145</v>
      </c>
      <c r="B9" t="s">
        <v>114</v>
      </c>
    </row>
    <row r="10" spans="1:2">
      <c r="A10" t="s">
        <v>146</v>
      </c>
      <c r="B10" t="s">
        <v>115</v>
      </c>
    </row>
    <row r="11" spans="1:2">
      <c r="A11" t="s">
        <v>147</v>
      </c>
      <c r="B11" t="s">
        <v>116</v>
      </c>
    </row>
    <row r="12" spans="1:2">
      <c r="A12">
        <v>33366678</v>
      </c>
      <c r="B12" t="s">
        <v>117</v>
      </c>
    </row>
    <row r="13" spans="1:2">
      <c r="A13" t="s">
        <v>148</v>
      </c>
      <c r="B13" t="s">
        <v>118</v>
      </c>
    </row>
    <row r="14" spans="1:2">
      <c r="A14" t="s">
        <v>149</v>
      </c>
      <c r="B14" t="s">
        <v>119</v>
      </c>
    </row>
    <row r="15" spans="1:2">
      <c r="A15" t="s">
        <v>150</v>
      </c>
      <c r="B15" t="s">
        <v>120</v>
      </c>
    </row>
    <row r="16" spans="1:2">
      <c r="A16" t="s">
        <v>151</v>
      </c>
      <c r="B16" t="s">
        <v>121</v>
      </c>
    </row>
    <row r="17" spans="1:2">
      <c r="A17" t="s">
        <v>152</v>
      </c>
      <c r="B17" t="s">
        <v>122</v>
      </c>
    </row>
    <row r="18" spans="1:2">
      <c r="A18" t="s">
        <v>153</v>
      </c>
      <c r="B18" t="s">
        <v>123</v>
      </c>
    </row>
    <row r="19" spans="1:2">
      <c r="A19" t="s">
        <v>154</v>
      </c>
      <c r="B19" t="s">
        <v>124</v>
      </c>
    </row>
    <row r="20" spans="1:2">
      <c r="A20" t="s">
        <v>155</v>
      </c>
      <c r="B20" t="s">
        <v>125</v>
      </c>
    </row>
    <row r="21" spans="1:2">
      <c r="A21" t="s">
        <v>156</v>
      </c>
      <c r="B21" t="s">
        <v>126</v>
      </c>
    </row>
    <row r="22" spans="1:2">
      <c r="A22" t="s">
        <v>157</v>
      </c>
      <c r="B22" t="s">
        <v>127</v>
      </c>
    </row>
    <row r="23" spans="1:2">
      <c r="A23">
        <v>11144477735</v>
      </c>
      <c r="B23" t="s">
        <v>108</v>
      </c>
    </row>
    <row r="24" spans="1:2">
      <c r="A24">
        <v>22255588809</v>
      </c>
      <c r="B24" t="s">
        <v>109</v>
      </c>
    </row>
    <row r="25" spans="1:2">
      <c r="A25">
        <v>33366699980</v>
      </c>
      <c r="B25" t="s">
        <v>110</v>
      </c>
    </row>
    <row r="26" spans="1:2">
      <c r="A26">
        <v>44477700046</v>
      </c>
      <c r="B26" t="s">
        <v>111</v>
      </c>
    </row>
    <row r="27" spans="1:2">
      <c r="A27">
        <v>55588811110</v>
      </c>
      <c r="B27" t="s">
        <v>112</v>
      </c>
    </row>
    <row r="28" spans="1:2">
      <c r="A28">
        <v>66699922291</v>
      </c>
      <c r="B28" t="s">
        <v>113</v>
      </c>
    </row>
    <row r="29" spans="1:2">
      <c r="A29">
        <v>77700033357</v>
      </c>
      <c r="B29" t="s">
        <v>114</v>
      </c>
    </row>
    <row r="30" spans="1:2">
      <c r="A30">
        <v>88811144421</v>
      </c>
      <c r="B30" t="s">
        <v>115</v>
      </c>
    </row>
    <row r="31" spans="1:2">
      <c r="A31">
        <v>99922255502</v>
      </c>
      <c r="B31" t="s">
        <v>116</v>
      </c>
    </row>
    <row r="32" spans="1:2">
      <c r="A32">
        <v>33366678</v>
      </c>
      <c r="B32" t="s">
        <v>117</v>
      </c>
    </row>
    <row r="33" spans="1:2">
      <c r="A33">
        <v>12345678909</v>
      </c>
      <c r="B33" t="s">
        <v>118</v>
      </c>
    </row>
    <row r="34" spans="1:2">
      <c r="A34">
        <v>98765432100</v>
      </c>
      <c r="B34" t="s">
        <v>119</v>
      </c>
    </row>
    <row r="35" spans="1:2">
      <c r="A35">
        <v>15975348620</v>
      </c>
      <c r="B35" t="s">
        <v>120</v>
      </c>
    </row>
    <row r="36" spans="1:2">
      <c r="A36">
        <v>25845678910</v>
      </c>
      <c r="B36" t="s">
        <v>121</v>
      </c>
    </row>
    <row r="37" spans="1:2">
      <c r="A37">
        <v>35715925869</v>
      </c>
      <c r="B37" t="s">
        <v>122</v>
      </c>
    </row>
    <row r="38" spans="1:2">
      <c r="A38">
        <v>65498732122</v>
      </c>
      <c r="B38" t="s">
        <v>123</v>
      </c>
    </row>
    <row r="39" spans="1:2">
      <c r="A39">
        <v>74185296303</v>
      </c>
      <c r="B39" t="s">
        <v>124</v>
      </c>
    </row>
    <row r="40" spans="1:2">
      <c r="A40">
        <v>85296374144</v>
      </c>
      <c r="B40" t="s">
        <v>125</v>
      </c>
    </row>
    <row r="41" spans="1:2">
      <c r="A41">
        <v>96374185216</v>
      </c>
      <c r="B41" t="s">
        <v>126</v>
      </c>
    </row>
    <row r="42" spans="1:2">
      <c r="A42">
        <v>14725836940</v>
      </c>
      <c r="B42" t="s">
        <v>127</v>
      </c>
    </row>
    <row r="43" spans="1:2">
      <c r="A43">
        <v>11111111111</v>
      </c>
      <c r="B43" t="s">
        <v>158</v>
      </c>
    </row>
    <row r="44" spans="1:2">
      <c r="A44">
        <v>6771889602</v>
      </c>
      <c r="B44" t="s">
        <v>128</v>
      </c>
    </row>
    <row r="45" spans="1:2">
      <c r="A45">
        <v>6522255510</v>
      </c>
      <c r="B45" t="s">
        <v>159</v>
      </c>
    </row>
    <row r="46" spans="1:2">
      <c r="A46" t="s">
        <v>160</v>
      </c>
      <c r="B46" t="s">
        <v>131</v>
      </c>
    </row>
    <row r="47" spans="1:2">
      <c r="A47" t="s">
        <v>161</v>
      </c>
      <c r="B47" t="s">
        <v>132</v>
      </c>
    </row>
    <row r="48" spans="1:2">
      <c r="A48" t="s">
        <v>162</v>
      </c>
      <c r="B48" t="s">
        <v>133</v>
      </c>
    </row>
    <row r="49" spans="1:2">
      <c r="A49" t="s">
        <v>163</v>
      </c>
      <c r="B49" t="s">
        <v>134</v>
      </c>
    </row>
    <row r="50" spans="1:2">
      <c r="A50" t="s">
        <v>164</v>
      </c>
      <c r="B50" t="s">
        <v>135</v>
      </c>
    </row>
    <row r="51" spans="1:2">
      <c r="A51" t="s">
        <v>165</v>
      </c>
      <c r="B51" t="s">
        <v>136</v>
      </c>
    </row>
    <row r="52" spans="1:2">
      <c r="A52" t="s">
        <v>166</v>
      </c>
      <c r="B52" t="s">
        <v>137</v>
      </c>
    </row>
    <row r="53" spans="1:2">
      <c r="A53" t="s">
        <v>167</v>
      </c>
      <c r="B53" t="s">
        <v>138</v>
      </c>
    </row>
    <row r="54" spans="1:2">
      <c r="A54">
        <v>6771889602</v>
      </c>
      <c r="B54" t="s">
        <v>128</v>
      </c>
    </row>
    <row r="55" spans="1:2">
      <c r="A55">
        <v>5223665598</v>
      </c>
      <c r="B55" t="s">
        <v>168</v>
      </c>
    </row>
    <row r="56" spans="1:2">
      <c r="A56" t="s">
        <v>169</v>
      </c>
      <c r="B56" t="s">
        <v>128</v>
      </c>
    </row>
    <row r="57" spans="1:2">
      <c r="A57">
        <v>6771889625</v>
      </c>
      <c r="B57" t="s">
        <v>170</v>
      </c>
    </row>
    <row r="58" spans="1:2">
      <c r="A58">
        <v>6771889602</v>
      </c>
      <c r="B58" t="s">
        <v>128</v>
      </c>
    </row>
    <row r="59" spans="1:2">
      <c r="A59">
        <v>6771889602</v>
      </c>
      <c r="B59" t="s">
        <v>128</v>
      </c>
    </row>
    <row r="60" spans="1:2">
      <c r="A60">
        <v>12345678909</v>
      </c>
      <c r="B60" t="s">
        <v>129</v>
      </c>
    </row>
    <row r="61" spans="1:2">
      <c r="A61">
        <v>98765432100</v>
      </c>
      <c r="B61" t="s">
        <v>130</v>
      </c>
    </row>
    <row r="62" spans="1:2">
      <c r="A62">
        <v>11122233396</v>
      </c>
      <c r="B62" t="s">
        <v>131</v>
      </c>
    </row>
    <row r="63" spans="1:2">
      <c r="A63">
        <v>22233344405</v>
      </c>
      <c r="B63" t="s">
        <v>132</v>
      </c>
    </row>
    <row r="64" spans="1:2">
      <c r="A64">
        <v>33344455574</v>
      </c>
      <c r="B64" t="s">
        <v>133</v>
      </c>
    </row>
    <row r="65" spans="1:2">
      <c r="A65">
        <v>44455566630</v>
      </c>
      <c r="B65" t="s">
        <v>134</v>
      </c>
    </row>
    <row r="66" spans="1:2">
      <c r="A66">
        <v>55566677708</v>
      </c>
      <c r="B66" t="s">
        <v>135</v>
      </c>
    </row>
    <row r="67" spans="1:2">
      <c r="A67">
        <v>66677788887</v>
      </c>
      <c r="B67" t="s">
        <v>136</v>
      </c>
    </row>
    <row r="68" spans="1:2">
      <c r="A68">
        <v>77788899953</v>
      </c>
      <c r="B68" t="s">
        <v>137</v>
      </c>
    </row>
    <row r="69" spans="1:2">
      <c r="A69">
        <v>88899900001</v>
      </c>
      <c r="B69" t="s">
        <v>138</v>
      </c>
    </row>
    <row r="70" spans="1:2">
      <c r="A70">
        <v>6771889602</v>
      </c>
      <c r="B70" t="s">
        <v>128</v>
      </c>
    </row>
  </sheetData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EF681B97ED4824BA9217BA7CC6FB25C" ma:contentTypeVersion="7" ma:contentTypeDescription="Create a new document." ma:contentTypeScope="" ma:versionID="ebca306c5903cc70ba72c4b823569062">
  <xsd:schema xmlns:xsd="http://www.w3.org/2001/XMLSchema" xmlns:xs="http://www.w3.org/2001/XMLSchema" xmlns:p="http://schemas.microsoft.com/office/2006/metadata/properties" xmlns:ns2="3d5e61d6-1cee-4483-8473-a829654c36ca" xmlns:ns3="4ba2b272-bd94-46bc-9d2d-e5f8f402525c" xmlns:ns4="b800f90b-82fc-48d1-ba3d-394859dc321f" xmlns:ns5="78fc70e8-95db-4a79-ba4e-a2aa2f3b4e3a" targetNamespace="http://schemas.microsoft.com/office/2006/metadata/properties" ma:root="true" ma:fieldsID="0d2200ff01d117fbe30ca21ef6f0f023" ns2:_="" ns3:_="" ns4:_="" ns5:_="">
    <xsd:import namespace="3d5e61d6-1cee-4483-8473-a829654c36ca"/>
    <xsd:import namespace="4ba2b272-bd94-46bc-9d2d-e5f8f402525c"/>
    <xsd:import namespace="b800f90b-82fc-48d1-ba3d-394859dc321f"/>
    <xsd:import namespace="78fc70e8-95db-4a79-ba4e-a2aa2f3b4e3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ObjectDetectorVersions" minOccurs="0"/>
                <xsd:element ref="ns2:MediaLengthInSeconds" minOccurs="0"/>
                <xsd:element ref="ns4:lcf76f155ced4ddcb4097134ff3c332f" minOccurs="0"/>
                <xsd:element ref="ns5:TaxCatchAll" minOccurs="0"/>
                <xsd:element ref="ns4:Conferid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5e61d6-1cee-4483-8473-a829654c36c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a2b272-bd94-46bc-9d2d-e5f8f402525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00f90b-82fc-48d1-ba3d-394859dc321f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6f5e934a-8b28-44a2-a206-672428c212a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Conferido" ma:index="22" nillable="true" ma:displayName="Conferido" ma:format="Dropdown" ma:internalName="Conferido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fc70e8-95db-4a79-ba4e-a2aa2f3b4e3a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ba3a06ed-c2ff-4c0f-9c9e-3921967d325e}" ma:internalName="TaxCatchAll" ma:showField="CatchAllData" ma:web="78fc70e8-95db-4a79-ba4e-a2aa2f3b4e3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800f90b-82fc-48d1-ba3d-394859dc321f">
      <Terms xmlns="http://schemas.microsoft.com/office/infopath/2007/PartnerControls"/>
    </lcf76f155ced4ddcb4097134ff3c332f>
    <TaxCatchAll xmlns="78fc70e8-95db-4a79-ba4e-a2aa2f3b4e3a" xsi:nil="true"/>
    <Conferido xmlns="b800f90b-82fc-48d1-ba3d-394859dc321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66A8CB9-F025-444D-A877-3AB3C24665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d5e61d6-1cee-4483-8473-a829654c36ca"/>
    <ds:schemaRef ds:uri="4ba2b272-bd94-46bc-9d2d-e5f8f402525c"/>
    <ds:schemaRef ds:uri="b800f90b-82fc-48d1-ba3d-394859dc321f"/>
    <ds:schemaRef ds:uri="78fc70e8-95db-4a79-ba4e-a2aa2f3b4e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CB970E5-287F-4ABC-AB31-25703F07CF3C}">
  <ds:schemaRefs>
    <ds:schemaRef ds:uri="b800f90b-82fc-48d1-ba3d-394859dc321f"/>
    <ds:schemaRef ds:uri="http://purl.org/dc/dcmitype/"/>
    <ds:schemaRef ds:uri="http://schemas.microsoft.com/office/infopath/2007/PartnerControls"/>
    <ds:schemaRef ds:uri="http://purl.org/dc/terms/"/>
    <ds:schemaRef ds:uri="http://schemas.microsoft.com/office/2006/documentManagement/types"/>
    <ds:schemaRef ds:uri="78fc70e8-95db-4a79-ba4e-a2aa2f3b4e3a"/>
    <ds:schemaRef ds:uri="4ba2b272-bd94-46bc-9d2d-e5f8f402525c"/>
    <ds:schemaRef ds:uri="http://purl.org/dc/elements/1.1/"/>
    <ds:schemaRef ds:uri="http://schemas.openxmlformats.org/package/2006/metadata/core-properties"/>
    <ds:schemaRef ds:uri="3d5e61d6-1cee-4483-8473-a829654c36ca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9BB8BAB0-976A-40C3-9062-5E957927673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Informações</vt:lpstr>
      <vt:lpstr>Ações gerais</vt:lpstr>
      <vt:lpstr>Lista de Contemplados Geral</vt:lpstr>
      <vt:lpstr>Dados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Natalia Maria Leitão de Melo</dc:creator>
  <cp:keywords/>
  <dc:description/>
  <cp:lastModifiedBy>cristiana.tavares</cp:lastModifiedBy>
  <cp:revision/>
  <cp:lastPrinted>2026-01-30T15:53:33Z</cp:lastPrinted>
  <dcterms:created xsi:type="dcterms:W3CDTF">2024-07-16T14:30:24Z</dcterms:created>
  <dcterms:modified xsi:type="dcterms:W3CDTF">2026-05-20T12:46:57Z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0x0101002EF681B97ED4824BA9217BA7CC6FB25C</vt:lpwstr>
  </property>
  <property fmtid="{D5CDD505-2E9C-101B-9397-08002B2CF9AE}" pid="3" name="MediaServiceImageTags">
    <vt:lpwstr/>
  </property>
  <property fmtid="{D5CDD505-2E9C-101B-9397-08002B2CF9AE}" pid="4" name="Order">
    <vt:r8>470500</vt:r8>
  </property>
</Properties>
</file>