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MANDA~1.GRE\AppData\Local\Temp\Rar$DIa0.576\"/>
    </mc:Choice>
  </mc:AlternateContent>
  <xr:revisionPtr revIDLastSave="0" documentId="13_ncr:1_{D9FD9E20-9314-4FD4-9242-3707829A5BFA}" xr6:coauthVersionLast="3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ministração" sheetId="6" r:id="rId1"/>
  </sheets>
  <definedNames>
    <definedName name="_xlnm._FilterDatabase" localSheetId="0" hidden="1">Administração!$A$2:$X$14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L7" i="6" l="1"/>
  <c r="N7" i="6" s="1"/>
  <c r="L11" i="6"/>
  <c r="N11" i="6" s="1"/>
  <c r="L9" i="6"/>
  <c r="N9" i="6" s="1"/>
  <c r="L14" i="6"/>
  <c r="N14" i="6" s="1"/>
  <c r="L10" i="6"/>
  <c r="N10" i="6" s="1"/>
  <c r="L13" i="6"/>
  <c r="N13" i="6" s="1"/>
  <c r="L4" i="6"/>
  <c r="N4" i="6" s="1"/>
  <c r="L8" i="6"/>
  <c r="N8" i="6" s="1"/>
  <c r="L12" i="6" l="1"/>
  <c r="N12" i="6" s="1"/>
  <c r="L6" i="6"/>
  <c r="N6" i="6" s="1"/>
  <c r="L5" i="6"/>
  <c r="N5" i="6" s="1"/>
  <c r="E15" i="6"/>
  <c r="K15" i="6" l="1"/>
  <c r="J15" i="6"/>
  <c r="I15" i="6"/>
  <c r="H15" i="6"/>
  <c r="G15" i="6"/>
  <c r="F15" i="6"/>
  <c r="L15" i="6" l="1"/>
  <c r="M15" i="6"/>
  <c r="N15" i="6" l="1"/>
  <c r="N17" i="6" s="1"/>
  <c r="N18" i="6" s="1"/>
  <c r="N19" i="6" s="1"/>
</calcChain>
</file>

<file path=xl/sharedStrings.xml><?xml version="1.0" encoding="utf-8"?>
<sst xmlns="http://schemas.openxmlformats.org/spreadsheetml/2006/main" count="42" uniqueCount="35">
  <si>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</si>
  <si>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</si>
  <si>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</si>
  <si>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</si>
  <si>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</si>
  <si>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</si>
  <si>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</si>
  <si>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</si>
  <si>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</si>
  <si>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</si>
  <si>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</si>
  <si>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</si>
  <si>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</si>
  <si>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AGENTE ADMINISTRATIVO</t>
  </si>
  <si>
    <t>Horas Extras</t>
  </si>
  <si>
    <t>Hora Feriado</t>
  </si>
  <si>
    <t>Gratificação</t>
  </si>
  <si>
    <t xml:space="preserve">FLAVIA REGINA BARBOSA </t>
  </si>
  <si>
    <t>GABRIEL ADISON VIEIRA PEREIRA</t>
  </si>
  <si>
    <t>JOAO CARLOS MENDES</t>
  </si>
  <si>
    <t>JUSCELINA FREITAS DA CRUZ</t>
  </si>
  <si>
    <t>LUCINEIA RODRIGUES DOS SANTOS</t>
  </si>
  <si>
    <t>MARCOS ANTHONYO ARIFA MARROCOS</t>
  </si>
  <si>
    <t>ORESTES VICTOR ROCIO</t>
  </si>
  <si>
    <t>SABRINA VIEIRA ROCHA</t>
  </si>
  <si>
    <t>SAMARA SILVA SOUZA</t>
  </si>
  <si>
    <t>SHEILA GONCALVES DE MOURA</t>
  </si>
  <si>
    <t xml:space="preserve">WAGNER DAMAZIO DA COSTA OLIVEIRA </t>
  </si>
  <si>
    <t>TECNICO DE INFORMATICA</t>
  </si>
  <si>
    <t>TOPOGRAFO</t>
  </si>
  <si>
    <t>COORDENADOR (A)</t>
  </si>
  <si>
    <t>LUCAS BERNADO PEREIRA DE MOURA</t>
  </si>
  <si>
    <t>TOTAL IPAS JANEIRO-2026</t>
  </si>
  <si>
    <t>TOTAL FATURA JANEIRO-2026</t>
  </si>
  <si>
    <t>QUADRO GERAL DE FUNCIONÁRIOS - MÊS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</si>
</sst>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F3A-2ACE-41E4-8A3D-81512AA1961E}">
  <sheetPr>
    <pageSetUpPr fitToPage="1"/>
  </sheetPr>
  <dimension ref="A1:X19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A15" sqref="A15:XFD15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7.42578125" style="15" customWidth="1"/>
    <col min="9" max="10" width="17.42578125" style="13" customWidth="1"/>
    <col min="11" max="11" width="16.85546875" style="13" customWidth="1"/>
    <col min="12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16</v>
      </c>
      <c r="H2" s="4" t="s">
        <v>7</v>
      </c>
      <c r="I2" s="3" t="s">
        <v>15</v>
      </c>
      <c r="J2" s="3" t="s">
        <v>14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17</v>
      </c>
      <c r="B3" s="21" t="s">
        <v>13</v>
      </c>
      <c r="C3" s="22">
        <v>45719</v>
      </c>
      <c r="D3" s="23"/>
      <c r="E3" s="24">
        <v>1926.01</v>
      </c>
      <c r="F3" s="25">
        <v>0</v>
      </c>
      <c r="G3" s="25"/>
      <c r="H3" s="25"/>
      <c r="I3" s="26"/>
      <c r="J3" s="26"/>
      <c r="K3" s="26"/>
      <c r="L3" s="25">
        <v>2094.8399999999997</v>
      </c>
      <c r="M3" s="25">
        <v>450</v>
      </c>
      <c r="N3" s="25">
        <v>4366.4399999999996</v>
      </c>
    </row>
    <row r="4" spans="1:24" x14ac:dyDescent="0.2">
      <c r="A4" s="20" t="s">
        <v>18</v>
      </c>
      <c r="B4" s="21" t="s">
        <v>28</v>
      </c>
      <c r="C4" s="22">
        <v>45737</v>
      </c>
      <c r="D4" s="23"/>
      <c r="E4" s="24">
        <v>2100</v>
      </c>
      <c r="F4" s="25">
        <v>0</v>
      </c>
      <c r="G4" s="25"/>
      <c r="H4" s="25"/>
      <c r="I4" s="26"/>
      <c r="J4" s="26"/>
      <c r="K4" s="26"/>
      <c r="L4" s="25">
        <f t="shared" ref="L4:L14" si="0">(SUM(E4:K4)*1.15)</f>
        <v>2415</v>
      </c>
      <c r="M4" s="25">
        <v>450</v>
      </c>
      <c r="N4" s="25">
        <f t="shared" ref="N4:N14" si="1">SUM(E4:M4)</f>
        <v>4965</v>
      </c>
    </row>
    <row r="5" spans="1:24" x14ac:dyDescent="0.2">
      <c r="A5" s="20" t="s">
        <v>19</v>
      </c>
      <c r="B5" s="21" t="s">
        <v>29</v>
      </c>
      <c r="C5" s="22">
        <v>45743</v>
      </c>
      <c r="D5" s="23"/>
      <c r="E5" s="24">
        <v>2500</v>
      </c>
      <c r="F5" s="25">
        <v>0</v>
      </c>
      <c r="G5" s="25"/>
      <c r="H5" s="25"/>
      <c r="I5" s="26"/>
      <c r="J5" s="26"/>
      <c r="K5" s="26"/>
      <c r="L5" s="25">
        <f t="shared" si="0"/>
        <v>2875</v>
      </c>
      <c r="M5" s="25">
        <v>450</v>
      </c>
      <c r="N5" s="25">
        <f t="shared" si="1"/>
        <v>5825</v>
      </c>
    </row>
    <row r="6" spans="1:24" x14ac:dyDescent="0.2">
      <c r="A6" s="20" t="s">
        <v>20</v>
      </c>
      <c r="B6" s="21" t="s">
        <v>9</v>
      </c>
      <c r="C6" s="22">
        <v>45719</v>
      </c>
      <c r="D6" s="23"/>
      <c r="E6" s="24">
        <v>1621</v>
      </c>
      <c r="F6" s="25">
        <v>324.2</v>
      </c>
      <c r="G6" s="25"/>
      <c r="H6" s="25"/>
      <c r="I6" s="26"/>
      <c r="J6" s="26"/>
      <c r="K6" s="26"/>
      <c r="L6" s="25">
        <f t="shared" si="0"/>
        <v>2236.98</v>
      </c>
      <c r="M6" s="25">
        <v>450</v>
      </c>
      <c r="N6" s="25">
        <f t="shared" si="1"/>
        <v>4632.18</v>
      </c>
    </row>
    <row r="7" spans="1:24" x14ac:dyDescent="0.2">
      <c r="A7" s="20" t="s">
        <v>31</v>
      </c>
      <c r="B7" s="21" t="s">
        <v>13</v>
      </c>
      <c r="C7" s="22">
        <v>46036</v>
      </c>
      <c r="D7" s="23"/>
      <c r="E7" s="24">
        <v>1091.4100000000001</v>
      </c>
      <c r="F7" s="25">
        <v>0</v>
      </c>
      <c r="G7" s="25"/>
      <c r="H7" s="25"/>
      <c r="I7" s="26"/>
      <c r="J7" s="26"/>
      <c r="K7" s="25"/>
      <c r="L7" s="25">
        <f t="shared" si="0"/>
        <v>1255.1215</v>
      </c>
      <c r="M7" s="25">
        <v>450</v>
      </c>
      <c r="N7" s="25">
        <f t="shared" si="1"/>
        <v>2796.5315000000001</v>
      </c>
    </row>
    <row r="8" spans="1:24" x14ac:dyDescent="0.2">
      <c r="A8" s="20" t="s">
        <v>21</v>
      </c>
      <c r="B8" s="21" t="s">
        <v>9</v>
      </c>
      <c r="C8" s="22">
        <v>45786</v>
      </c>
      <c r="D8" s="23"/>
      <c r="E8" s="24">
        <v>1621</v>
      </c>
      <c r="F8" s="25">
        <v>324.2</v>
      </c>
      <c r="G8" s="25"/>
      <c r="H8" s="25"/>
      <c r="I8" s="26"/>
      <c r="J8" s="26"/>
      <c r="K8" s="25"/>
      <c r="L8" s="25">
        <f t="shared" si="0"/>
        <v>2236.98</v>
      </c>
      <c r="M8" s="25">
        <v>450</v>
      </c>
      <c r="N8" s="25">
        <f t="shared" si="1"/>
        <v>4632.18</v>
      </c>
    </row>
    <row r="9" spans="1:24" x14ac:dyDescent="0.2">
      <c r="A9" s="20" t="s">
        <v>22</v>
      </c>
      <c r="B9" s="21" t="s">
        <v>13</v>
      </c>
      <c r="C9" s="22">
        <v>45719</v>
      </c>
      <c r="D9" s="23"/>
      <c r="E9" s="24">
        <v>1926.01</v>
      </c>
      <c r="F9" s="25">
        <v>0</v>
      </c>
      <c r="G9" s="25"/>
      <c r="H9" s="25"/>
      <c r="I9" s="26"/>
      <c r="J9" s="26"/>
      <c r="K9" s="26"/>
      <c r="L9" s="25">
        <f t="shared" si="0"/>
        <v>2214.9114999999997</v>
      </c>
      <c r="M9" s="25">
        <v>450</v>
      </c>
      <c r="N9" s="25">
        <f t="shared" si="1"/>
        <v>4590.9214999999995</v>
      </c>
    </row>
    <row r="10" spans="1:24" x14ac:dyDescent="0.2">
      <c r="A10" s="20" t="s">
        <v>23</v>
      </c>
      <c r="B10" s="21" t="s">
        <v>13</v>
      </c>
      <c r="C10" s="22">
        <v>45772</v>
      </c>
      <c r="D10" s="23"/>
      <c r="E10" s="24">
        <v>1926.01</v>
      </c>
      <c r="F10" s="25">
        <v>0</v>
      </c>
      <c r="G10" s="25"/>
      <c r="H10" s="25"/>
      <c r="I10" s="26"/>
      <c r="J10" s="26"/>
      <c r="K10" s="26"/>
      <c r="L10" s="25">
        <f t="shared" si="0"/>
        <v>2214.9114999999997</v>
      </c>
      <c r="M10" s="25">
        <v>450</v>
      </c>
      <c r="N10" s="25">
        <f t="shared" si="1"/>
        <v>4590.9214999999995</v>
      </c>
    </row>
    <row r="11" spans="1:24" x14ac:dyDescent="0.2">
      <c r="A11" s="20" t="s">
        <v>24</v>
      </c>
      <c r="B11" s="21" t="s">
        <v>13</v>
      </c>
      <c r="C11" s="22">
        <v>45772</v>
      </c>
      <c r="D11" s="23">
        <v>46031</v>
      </c>
      <c r="E11" s="24">
        <v>577.79999999999995</v>
      </c>
      <c r="F11" s="25">
        <v>0</v>
      </c>
      <c r="G11" s="25"/>
      <c r="H11" s="25"/>
      <c r="I11" s="26"/>
      <c r="J11" s="26"/>
      <c r="K11" s="25"/>
      <c r="L11" s="25">
        <f t="shared" si="0"/>
        <v>664.46999999999991</v>
      </c>
      <c r="M11" s="25">
        <v>450</v>
      </c>
      <c r="N11" s="25">
        <f t="shared" si="1"/>
        <v>1692.27</v>
      </c>
    </row>
    <row r="12" spans="1:24" x14ac:dyDescent="0.2">
      <c r="A12" s="20" t="s">
        <v>25</v>
      </c>
      <c r="B12" s="21" t="s">
        <v>9</v>
      </c>
      <c r="C12" s="22">
        <v>45778</v>
      </c>
      <c r="D12" s="23"/>
      <c r="E12" s="24">
        <v>1621</v>
      </c>
      <c r="F12" s="25">
        <v>324.2</v>
      </c>
      <c r="G12" s="25"/>
      <c r="H12" s="25"/>
      <c r="I12" s="26"/>
      <c r="J12" s="26"/>
      <c r="K12" s="26"/>
      <c r="L12" s="25">
        <f t="shared" si="0"/>
        <v>2236.98</v>
      </c>
      <c r="M12" s="25">
        <v>450</v>
      </c>
      <c r="N12" s="25">
        <f t="shared" si="1"/>
        <v>4632.18</v>
      </c>
    </row>
    <row r="13" spans="1:24" x14ac:dyDescent="0.2">
      <c r="A13" s="20" t="s">
        <v>26</v>
      </c>
      <c r="B13" s="21" t="s">
        <v>9</v>
      </c>
      <c r="C13" s="22">
        <v>45708</v>
      </c>
      <c r="D13" s="23"/>
      <c r="E13" s="24">
        <v>1621</v>
      </c>
      <c r="F13" s="25">
        <v>324.2</v>
      </c>
      <c r="G13" s="25"/>
      <c r="H13" s="25"/>
      <c r="I13" s="26"/>
      <c r="J13" s="26"/>
      <c r="K13" s="26"/>
      <c r="L13" s="25">
        <f t="shared" si="0"/>
        <v>2236.98</v>
      </c>
      <c r="M13" s="25">
        <v>450</v>
      </c>
      <c r="N13" s="25">
        <f t="shared" si="1"/>
        <v>4632.18</v>
      </c>
    </row>
    <row r="14" spans="1:24" x14ac:dyDescent="0.2">
      <c r="A14" s="20" t="s">
        <v>27</v>
      </c>
      <c r="B14" s="21" t="s">
        <v>30</v>
      </c>
      <c r="C14" s="22">
        <v>45719</v>
      </c>
      <c r="D14" s="23"/>
      <c r="E14" s="24">
        <v>5614.13</v>
      </c>
      <c r="F14" s="25">
        <v>0</v>
      </c>
      <c r="G14" s="25"/>
      <c r="H14" s="25"/>
      <c r="I14" s="26"/>
      <c r="J14" s="26"/>
      <c r="K14" s="26"/>
      <c r="L14" s="25">
        <f t="shared" si="0"/>
        <v>6456.2494999999999</v>
      </c>
      <c r="M14" s="25">
        <v>450</v>
      </c>
      <c r="N14" s="25">
        <f t="shared" si="1"/>
        <v>12520.379499999999</v>
      </c>
    </row>
    <row r="15" spans="1:24" x14ac:dyDescent="0.2">
      <c r="C15" s="5"/>
      <c r="D15" s="17"/>
      <c r="E15" s="6">
        <f t="shared" ref="E15:N15" si="2">SUM(E3:E14)</f>
        <v>24145.37</v>
      </c>
      <c r="F15" s="6">
        <f t="shared" si="2"/>
        <v>1296.8</v>
      </c>
      <c r="G15" s="6">
        <f t="shared" si="2"/>
        <v>0</v>
      </c>
      <c r="H15" s="6">
        <f t="shared" si="2"/>
        <v>0</v>
      </c>
      <c r="I15" s="6">
        <f t="shared" si="2"/>
        <v>0</v>
      </c>
      <c r="J15" s="6">
        <f t="shared" si="2"/>
        <v>0</v>
      </c>
      <c r="K15" s="6">
        <f t="shared" si="2"/>
        <v>0</v>
      </c>
      <c r="L15" s="6">
        <f t="shared" si="2"/>
        <v>29138.423999999999</v>
      </c>
      <c r="M15" s="6">
        <f t="shared" si="2"/>
        <v>5400</v>
      </c>
      <c r="N15" s="6">
        <f t="shared" si="2"/>
        <v>59876.183999999994</v>
      </c>
    </row>
    <row r="16" spans="1:24" x14ac:dyDescent="0.2">
      <c r="C16" s="7"/>
      <c r="D16" s="18"/>
      <c r="E16" s="8"/>
      <c r="F16" s="8"/>
      <c r="G16" s="8"/>
      <c r="H16" s="9"/>
      <c r="I16" s="8"/>
      <c r="J16" s="8"/>
      <c r="K16" s="8"/>
      <c r="L16" s="10"/>
      <c r="M16" s="10"/>
      <c r="N16" s="11"/>
    </row>
    <row r="17" spans="12:14" x14ac:dyDescent="0.2">
      <c r="L17" s="28" t="s">
        <v>32</v>
      </c>
      <c r="M17" s="29"/>
      <c r="N17" s="16">
        <f>N15</f>
        <v>59876.183999999994</v>
      </c>
    </row>
    <row r="18" spans="12:14" x14ac:dyDescent="0.2">
      <c r="L18" s="30" t="s">
        <v>12</v>
      </c>
      <c r="M18" s="29"/>
      <c r="N18" s="16">
        <f>N17*0.024</f>
        <v>1437.0284159999999</v>
      </c>
    </row>
    <row r="19" spans="12:14" x14ac:dyDescent="0.2">
      <c r="L19" s="28" t="s">
        <v>33</v>
      </c>
      <c r="M19" s="29"/>
      <c r="N19" s="16">
        <f>N17+N18</f>
        <v>61313.212415999995</v>
      </c>
    </row>
  </sheetData>
  <autoFilter ref="A2:X14" xr:uid="{00000000-0009-0000-0000-000001000000}">
    <sortState ref="A3:X15">
      <sortCondition ref="A2:A14"/>
    </sortState>
  </autoFilter>
  <mergeCells count="4">
    <mergeCell ref="A1:N1"/>
    <mergeCell ref="L17:M17"/>
    <mergeCell ref="L18:M18"/>
    <mergeCell ref="L19:M19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Administração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amanda gregorio</cp:lastModifiedBy>
  <dcterms:created xsi:type="dcterms:W3CDTF">2024-02-27T20:33:12Z</dcterms:created>
  <dcterms:modified xsi:type="dcterms:W3CDTF">2026-04-08T10:56:30Z</dcterms:modified>
</cp:coreProperties>
</file>