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6/CIM NOROESTE/Ecoporanga/"/>
    </mc:Choice>
  </mc:AlternateContent>
  <xr:revisionPtr revIDLastSave="12" documentId="8_{08113972-9EA3-4243-97DB-320B33BA8F10}" xr6:coauthVersionLast="47" xr6:coauthVersionMax="47" xr10:uidLastSave="{D76A860F-D60C-4BFC-9D6F-20B733A41CF1}"/>
  <bookViews>
    <workbookView xWindow="-120" yWindow="-120" windowWidth="20730" windowHeight="11040" xr2:uid="{00000000-000D-0000-FFFF-FFFF00000000}"/>
  </bookViews>
  <sheets>
    <sheet name="Meio Ambiente" sheetId="6" r:id="rId1"/>
  </sheets>
  <definedNames>
    <definedName name="_xlnm._FilterDatabase" localSheetId="0" hidden="1">'Meio Ambiente'!$A$2:$X$13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9" i="6" l="1"/>
  <c r="N9" i="6" s="1"/>
  <c r="L10" i="6" l="1"/>
  <c r="N10" i="6" s="1"/>
  <c r="L13" i="6"/>
  <c r="N13" i="6" s="1"/>
  <c r="L6" i="6"/>
  <c r="N6" i="6" s="1"/>
  <c r="E14" i="6" l="1"/>
  <c r="K14" i="6" l="1"/>
  <c r="J14" i="6"/>
  <c r="I14" i="6"/>
  <c r="H14" i="6"/>
  <c r="G14" i="6"/>
  <c r="F14" i="6"/>
  <c r="L14" i="6" l="1"/>
  <c r="M14" i="6"/>
  <c r="N14" i="6" l="1"/>
  <c r="N16" i="6" s="1"/>
  <c r="N17" i="6" s="1"/>
  <c r="N18" i="6" s="1"/>
</calcChain>
</file>

<file path=xl/sharedStrings.xml><?xml version="1.0" encoding="utf-8"?>
<sst xmlns="http://schemas.openxmlformats.org/spreadsheetml/2006/main" count="40" uniqueCount="36">
  <si>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</si>
  <si>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</si>
  <si>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</si>
  <si>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</si>
  <si>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</si>
  <si>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</si>
  <si>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</si>
  <si>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</si>
  <si>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</si>
  <si>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Alimentação</t>
  </si>
  <si>
    <t>Salário Família</t>
  </si>
  <si>
    <t>2,4% - CIM NOROESTE</t>
  </si>
  <si>
    <t>AGENTE ADMINISTRATIVO</t>
  </si>
  <si>
    <t>Horas Extras</t>
  </si>
  <si>
    <t>Hora Feriado</t>
  </si>
  <si>
    <t>Gratificação</t>
  </si>
  <si>
    <t>ERIKA VIANA RODRIGUES</t>
  </si>
  <si>
    <t>MATEUS SEVERIANO MENDES</t>
  </si>
  <si>
    <t>WALLACE PEREIRA DA SILVA JUNIOR</t>
  </si>
  <si>
    <t>ENGENHEIRO AMBIENTAL</t>
  </si>
  <si>
    <t>VETERINARIA ( O )</t>
  </si>
  <si>
    <t>QUADRO GERAL DE FUNCIONÁRIOS - MÊS FEVEREIRO/2026</t>
  </si>
  <si>
    <t>TOTAL IPAS FEVEREIRO-2026</t>
  </si>
  <si>
    <t>TOTAL FATURA FEVEREIRO-2026</t>
  </si>
  <si>
    <t>TRABALHADOR BRACAL</t>
  </si>
  <si>
    <t>ADILSON MIRANDA BARBOSA</t>
  </si>
  <si>
    <t>ARIDELSON RODRIGUES DE OLIVEIRA</t>
  </si>
  <si>
    <t>FABIO DADALTO</t>
  </si>
  <si>
    <t>JARDINEIRO</t>
  </si>
  <si>
    <t>FAGNER SILVA SANTOS</t>
  </si>
  <si>
    <t>ELETRICISTA</t>
  </si>
  <si>
    <t>LEONARDO JOSE SILVA BERTOLACIO</t>
  </si>
  <si>
    <t xml:space="preserve">PEDRO EDUARDO RIBEIRO CARVALHO </t>
  </si>
  <si>
    <t>VALTER FERREIRA DA ROCHA</t>
  </si>
  <si>
    <t>ALDENOR ALVES TRIGRE DE OLIVEIRA</t>
  </si>
  <si>
    <t xml:space="preserve">MOTORISTA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</si>
</sst>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18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6" sqref="A6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3" t="s">
        <v>10</v>
      </c>
      <c r="L2" s="1" t="s">
        <v>8</v>
      </c>
      <c r="M2" s="1" t="s">
        <v>9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25</v>
      </c>
      <c r="B3" s="21" t="s">
        <v>24</v>
      </c>
      <c r="C3" s="22">
        <v>45712</v>
      </c>
      <c r="D3" s="23"/>
      <c r="E3" s="24">
        <v>1621</v>
      </c>
      <c r="F3" s="25">
        <v>648.4</v>
      </c>
      <c r="G3" s="25">
        <v>0</v>
      </c>
      <c r="H3" s="25">
        <v>0</v>
      </c>
      <c r="I3" s="26"/>
      <c r="J3" s="26"/>
      <c r="K3" s="26"/>
      <c r="L3" s="25">
        <v>1745.6999999999998</v>
      </c>
      <c r="M3" s="25">
        <v>450</v>
      </c>
      <c r="N3" s="25">
        <v>3713.7</v>
      </c>
    </row>
    <row r="4" spans="1:24" x14ac:dyDescent="0.2">
      <c r="A4" s="20" t="s">
        <v>34</v>
      </c>
      <c r="B4" s="21" t="s">
        <v>35</v>
      </c>
      <c r="C4" s="22">
        <v>45719</v>
      </c>
      <c r="D4" s="23"/>
      <c r="E4" s="24">
        <v>2003.82</v>
      </c>
      <c r="F4" s="25">
        <v>324.2</v>
      </c>
      <c r="G4" s="25">
        <v>0</v>
      </c>
      <c r="H4" s="25">
        <v>0</v>
      </c>
      <c r="I4" s="26"/>
      <c r="J4" s="26"/>
      <c r="K4" s="26"/>
      <c r="L4" s="25">
        <v>1190.25</v>
      </c>
      <c r="M4" s="25">
        <v>450</v>
      </c>
      <c r="N4" s="25">
        <v>2675.25</v>
      </c>
    </row>
    <row r="5" spans="1:24" x14ac:dyDescent="0.2">
      <c r="A5" s="20" t="s">
        <v>26</v>
      </c>
      <c r="B5" s="21" t="s">
        <v>24</v>
      </c>
      <c r="C5" s="22">
        <v>45716</v>
      </c>
      <c r="D5" s="23"/>
      <c r="E5" s="24">
        <v>1621</v>
      </c>
      <c r="F5" s="25">
        <v>648.4</v>
      </c>
      <c r="G5" s="25">
        <v>0</v>
      </c>
      <c r="H5" s="25">
        <v>0</v>
      </c>
      <c r="I5" s="26"/>
      <c r="J5" s="26"/>
      <c r="K5" s="26"/>
      <c r="L5" s="25">
        <v>1745.6999999999998</v>
      </c>
      <c r="M5" s="25">
        <v>450</v>
      </c>
      <c r="N5" s="25">
        <v>3713.7</v>
      </c>
    </row>
    <row r="6" spans="1:24" x14ac:dyDescent="0.2">
      <c r="A6" s="20" t="s">
        <v>16</v>
      </c>
      <c r="B6" s="21" t="s">
        <v>19</v>
      </c>
      <c r="C6" s="22">
        <v>45741</v>
      </c>
      <c r="D6" s="23"/>
      <c r="E6" s="24">
        <v>2729.93</v>
      </c>
      <c r="F6" s="25">
        <v>0</v>
      </c>
      <c r="G6" s="25">
        <v>0</v>
      </c>
      <c r="H6" s="25"/>
      <c r="I6" s="26"/>
      <c r="J6" s="26"/>
      <c r="K6" s="25"/>
      <c r="L6" s="25">
        <f>(SUM(E6:K6)*1.15)</f>
        <v>3139.4194999999995</v>
      </c>
      <c r="M6" s="25">
        <v>450</v>
      </c>
      <c r="N6" s="25">
        <f>SUM(E6:M6)</f>
        <v>6319.3494999999994</v>
      </c>
    </row>
    <row r="7" spans="1:24" x14ac:dyDescent="0.2">
      <c r="A7" s="20" t="s">
        <v>27</v>
      </c>
      <c r="B7" s="21" t="s">
        <v>28</v>
      </c>
      <c r="C7" s="22">
        <v>45722</v>
      </c>
      <c r="D7" s="23"/>
      <c r="E7" s="24">
        <v>1621</v>
      </c>
      <c r="F7" s="25">
        <v>324.2</v>
      </c>
      <c r="G7" s="25">
        <v>0</v>
      </c>
      <c r="H7" s="25">
        <v>0</v>
      </c>
      <c r="I7" s="26"/>
      <c r="J7" s="26"/>
      <c r="K7" s="26"/>
      <c r="L7" s="25">
        <v>1190.25</v>
      </c>
      <c r="M7" s="25">
        <v>450</v>
      </c>
      <c r="N7" s="25">
        <v>2675.25</v>
      </c>
    </row>
    <row r="8" spans="1:24" x14ac:dyDescent="0.2">
      <c r="A8" s="20" t="s">
        <v>29</v>
      </c>
      <c r="B8" s="21" t="s">
        <v>30</v>
      </c>
      <c r="C8" s="22">
        <v>45708</v>
      </c>
      <c r="D8" s="23"/>
      <c r="E8" s="24">
        <v>2091.54</v>
      </c>
      <c r="F8" s="25">
        <v>324.2</v>
      </c>
      <c r="G8" s="25">
        <v>0</v>
      </c>
      <c r="H8" s="25">
        <v>0</v>
      </c>
      <c r="I8" s="26"/>
      <c r="J8" s="26"/>
      <c r="K8" s="26"/>
      <c r="L8" s="25">
        <v>1190.25</v>
      </c>
      <c r="M8" s="25">
        <v>450</v>
      </c>
      <c r="N8" s="25">
        <v>2675.25</v>
      </c>
    </row>
    <row r="9" spans="1:24" x14ac:dyDescent="0.2">
      <c r="A9" s="20" t="s">
        <v>31</v>
      </c>
      <c r="B9" s="21" t="s">
        <v>24</v>
      </c>
      <c r="C9" s="22">
        <v>46008</v>
      </c>
      <c r="D9" s="23"/>
      <c r="E9" s="24">
        <v>1621</v>
      </c>
      <c r="F9" s="25">
        <v>648.4</v>
      </c>
      <c r="G9" s="25">
        <v>0</v>
      </c>
      <c r="H9" s="25">
        <v>0</v>
      </c>
      <c r="I9" s="26"/>
      <c r="J9" s="26"/>
      <c r="K9" s="26"/>
      <c r="L9" s="25">
        <f>(SUM(E9:K9)*1.15)</f>
        <v>2609.81</v>
      </c>
      <c r="M9" s="25">
        <v>450</v>
      </c>
      <c r="N9" s="25">
        <f>SUM(E9:M9)</f>
        <v>5329.21</v>
      </c>
    </row>
    <row r="10" spans="1:24" x14ac:dyDescent="0.2">
      <c r="A10" s="20" t="s">
        <v>17</v>
      </c>
      <c r="B10" s="21" t="s">
        <v>20</v>
      </c>
      <c r="C10" s="22">
        <v>45866</v>
      </c>
      <c r="D10" s="23"/>
      <c r="E10" s="24">
        <v>4128.04</v>
      </c>
      <c r="F10" s="25">
        <v>0</v>
      </c>
      <c r="G10" s="25">
        <v>0</v>
      </c>
      <c r="H10" s="25"/>
      <c r="I10" s="26"/>
      <c r="J10" s="26"/>
      <c r="K10" s="26"/>
      <c r="L10" s="25">
        <f>(SUM(E10:K10)*1.15)</f>
        <v>4747.2459999999992</v>
      </c>
      <c r="M10" s="25">
        <v>450</v>
      </c>
      <c r="N10" s="25">
        <f>SUM(E10:M10)</f>
        <v>9325.2860000000001</v>
      </c>
    </row>
    <row r="11" spans="1:24" x14ac:dyDescent="0.2">
      <c r="A11" s="20" t="s">
        <v>32</v>
      </c>
      <c r="B11" s="21" t="s">
        <v>24</v>
      </c>
      <c r="C11" s="22">
        <v>45784</v>
      </c>
      <c r="D11" s="23"/>
      <c r="E11" s="24">
        <v>1621</v>
      </c>
      <c r="F11" s="25">
        <v>648.4</v>
      </c>
      <c r="G11" s="25">
        <v>0</v>
      </c>
      <c r="H11" s="25">
        <v>0</v>
      </c>
      <c r="I11" s="26"/>
      <c r="J11" s="26"/>
      <c r="K11" s="26"/>
      <c r="L11" s="25">
        <v>1745.6999999999998</v>
      </c>
      <c r="M11" s="25">
        <v>450</v>
      </c>
      <c r="N11" s="25">
        <v>3713.7</v>
      </c>
    </row>
    <row r="12" spans="1:24" x14ac:dyDescent="0.2">
      <c r="A12" s="20" t="s">
        <v>33</v>
      </c>
      <c r="B12" s="21" t="s">
        <v>24</v>
      </c>
      <c r="C12" s="22">
        <v>45716</v>
      </c>
      <c r="D12" s="23"/>
      <c r="E12" s="24">
        <v>1621</v>
      </c>
      <c r="F12" s="25">
        <v>648.4</v>
      </c>
      <c r="G12" s="25">
        <v>0</v>
      </c>
      <c r="H12" s="25">
        <v>0</v>
      </c>
      <c r="I12" s="26"/>
      <c r="J12" s="26"/>
      <c r="K12" s="26"/>
      <c r="L12" s="25">
        <v>1745.6999999999998</v>
      </c>
      <c r="M12" s="25">
        <v>450</v>
      </c>
      <c r="N12" s="25">
        <v>3713.7</v>
      </c>
    </row>
    <row r="13" spans="1:24" x14ac:dyDescent="0.2">
      <c r="A13" s="20" t="s">
        <v>18</v>
      </c>
      <c r="B13" s="21" t="s">
        <v>12</v>
      </c>
      <c r="C13" s="22">
        <v>45719</v>
      </c>
      <c r="D13" s="23"/>
      <c r="E13" s="24">
        <v>1926.01</v>
      </c>
      <c r="F13" s="25">
        <v>0</v>
      </c>
      <c r="G13" s="25">
        <v>0</v>
      </c>
      <c r="H13" s="25"/>
      <c r="I13" s="26"/>
      <c r="J13" s="26"/>
      <c r="K13" s="26"/>
      <c r="L13" s="25">
        <f>(SUM(E13:K13)*1.15)</f>
        <v>2214.9114999999997</v>
      </c>
      <c r="M13" s="25">
        <v>450</v>
      </c>
      <c r="N13" s="25">
        <f>SUM(E13:M13)</f>
        <v>4590.9214999999995</v>
      </c>
    </row>
    <row r="14" spans="1:24" x14ac:dyDescent="0.2">
      <c r="C14" s="5"/>
      <c r="D14" s="17"/>
      <c r="E14" s="6">
        <f>SUM(E3:E13)</f>
        <v>22605.34</v>
      </c>
      <c r="F14" s="6">
        <f>SUM(F3:F13)</f>
        <v>4214.6000000000004</v>
      </c>
      <c r="G14" s="6">
        <f>SUM(G3:G13)</f>
        <v>0</v>
      </c>
      <c r="H14" s="6">
        <f>SUM(H3:H13)</f>
        <v>0</v>
      </c>
      <c r="I14" s="6">
        <f>SUM(I3:I13)</f>
        <v>0</v>
      </c>
      <c r="J14" s="6">
        <f>SUM(J3:J13)</f>
        <v>0</v>
      </c>
      <c r="K14" s="6">
        <f>SUM(K3:K13)</f>
        <v>0</v>
      </c>
      <c r="L14" s="6">
        <f>SUM(L3:L13)</f>
        <v>23264.936999999998</v>
      </c>
      <c r="M14" s="6">
        <f>SUM(M3:M13)</f>
        <v>4950</v>
      </c>
      <c r="N14" s="6">
        <f>SUM(N3:N13)</f>
        <v>48445.316999999988</v>
      </c>
    </row>
    <row r="15" spans="1:24" x14ac:dyDescent="0.2">
      <c r="C15" s="7"/>
      <c r="D15" s="18"/>
      <c r="E15" s="8"/>
      <c r="F15" s="8"/>
      <c r="G15" s="8"/>
      <c r="H15" s="9"/>
      <c r="I15" s="8"/>
      <c r="J15" s="8"/>
      <c r="K15" s="8"/>
      <c r="L15" s="10"/>
      <c r="M15" s="10"/>
      <c r="N15" s="11"/>
    </row>
    <row r="16" spans="1:24" x14ac:dyDescent="0.2">
      <c r="L16" s="28" t="s">
        <v>22</v>
      </c>
      <c r="M16" s="29"/>
      <c r="N16" s="16">
        <f>N14</f>
        <v>48445.316999999988</v>
      </c>
    </row>
    <row r="17" spans="12:14" x14ac:dyDescent="0.2">
      <c r="L17" s="30" t="s">
        <v>11</v>
      </c>
      <c r="M17" s="29"/>
      <c r="N17" s="16">
        <f>N16*0.024</f>
        <v>1162.6876079999997</v>
      </c>
    </row>
    <row r="18" spans="12:14" x14ac:dyDescent="0.2">
      <c r="L18" s="28" t="s">
        <v>23</v>
      </c>
      <c r="M18" s="29"/>
      <c r="N18" s="16">
        <f>N16+N17</f>
        <v>49608.004607999988</v>
      </c>
    </row>
  </sheetData>
  <autoFilter ref="A2:X13" xr:uid="{00000000-0009-0000-0000-000001000000}">
    <sortState xmlns:xlrd2="http://schemas.microsoft.com/office/spreadsheetml/2017/richdata2" ref="A3:X14">
      <sortCondition ref="A2:A13"/>
    </sortState>
  </autoFilter>
  <mergeCells count="4">
    <mergeCell ref="A1:N1"/>
    <mergeCell ref="L16:M16"/>
    <mergeCell ref="L17:M17"/>
    <mergeCell ref="L18:M18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Meio Ambiente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2026-03-30T15:50:05Z</dcterms:modified>
</cp:coreProperties>
</file>