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SSISTENCIA SOCIAL 2026\PAGAMENTO IPAS\DEZEMBRO\"/>
    </mc:Choice>
  </mc:AlternateContent>
  <bookViews>
    <workbookView xWindow="0" yWindow="0" windowWidth="21600" windowHeight="11025"/>
  </bookViews>
  <sheets>
    <sheet name="Assistência Social" sheetId="6" r:id="rId1"/>
  </sheets>
  <definedNames>
    <definedName name="_xlnm._FilterDatabase" localSheetId="0" hidden="1">'Assistência Social'!$A$2:$X$27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18" i="6" l="1"/>
  <c r="N18" i="6" s="1"/>
  <c r="L13" i="6"/>
  <c r="N13" i="6" s="1"/>
  <c r="L4" i="6"/>
  <c r="N4" i="6" s="1"/>
  <c r="L11" i="6"/>
  <c r="N11" i="6" s="1"/>
  <c r="L12" i="6"/>
  <c r="N12" i="6" s="1"/>
  <c r="L17" i="6"/>
  <c r="N17" i="6" s="1"/>
  <c r="L3" i="6"/>
  <c r="N3" i="6" s="1"/>
  <c r="L22" i="6"/>
  <c r="N22" i="6" s="1"/>
  <c r="L16" i="6"/>
  <c r="N16" i="6" s="1"/>
  <c r="L15" i="6"/>
  <c r="N15" i="6" s="1"/>
  <c r="L6" i="6"/>
  <c r="N6" i="6" s="1"/>
  <c r="L10" i="6"/>
  <c r="N10" i="6" s="1"/>
  <c r="L24" i="6" l="1"/>
  <c r="N24" i="6" s="1"/>
  <c r="L8" i="6"/>
  <c r="N8" i="6" s="1"/>
  <c r="L7" i="6"/>
  <c r="N7" i="6" s="1"/>
  <c r="E28" i="6"/>
  <c r="K28" i="6" l="1"/>
  <c r="J28" i="6"/>
  <c r="I28" i="6"/>
  <c r="H28" i="6"/>
  <c r="G28" i="6"/>
  <c r="F28" i="6"/>
  <c r="L28" i="6" l="1"/>
  <c r="M28" i="6"/>
  <c r="N28" i="6" l="1"/>
  <c r="N30" i="6" s="1"/>
  <c r="N31" i="6" s="1"/>
  <c r="N32" i="6" s="1"/>
</calcChain>
</file>

<file path=xl/sharedStrings.xml><?xml version="1.0" encoding="utf-8"?>
<sst xmlns="http://schemas.openxmlformats.org/spreadsheetml/2006/main" count="68" uniqueCount="52">
  <si>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</si>
  <si>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</si>
  <si>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</si>
  <si>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</si>
  <si>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</si>
  <si>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</si>
  <si>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</si>
  <si>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</si>
  <si>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</si>
  <si>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</si>
  <si>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</si>
  <si>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</si>
  <si>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</si>
  <si>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</si>
  <si>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 xml:space="preserve">CUIDADOR SOCIAL </t>
  </si>
  <si>
    <t>SIRLEY MEIRELES MACHADO</t>
  </si>
  <si>
    <t>ORIENTADOR SOCIAL</t>
  </si>
  <si>
    <t>ROSIMARA DOS SANTOS</t>
  </si>
  <si>
    <t>RAIANE CARNEIRO BARCELOS</t>
  </si>
  <si>
    <t>NAIONY PRATES</t>
  </si>
  <si>
    <t>EDUCADOR SOCIAL</t>
  </si>
  <si>
    <t>MARINA GLEYZA SOUZA DIAS</t>
  </si>
  <si>
    <t>MARIA SUELI JOSE DA SILVA</t>
  </si>
  <si>
    <t>COZINHEIRO (A)</t>
  </si>
  <si>
    <t xml:space="preserve">MARIA GOMES DE SOUZA </t>
  </si>
  <si>
    <t>MARIA DO CARMO VIEIRA DA COSTA</t>
  </si>
  <si>
    <t>LUCIMARIA COSTA ALMEIDA</t>
  </si>
  <si>
    <t>PSICOLOGO</t>
  </si>
  <si>
    <t xml:space="preserve">LENILDA MARIA DOS SANTOS MACHADO </t>
  </si>
  <si>
    <t>GLEISIMARA DE SOUZA OLIVEIRA</t>
  </si>
  <si>
    <t>GISELE GONCALVES BATISTA COSTA</t>
  </si>
  <si>
    <t>ERLANIA NUNES DOS SANTOS DA SILVA</t>
  </si>
  <si>
    <t>DERUAITE MORAES DE SOUSA</t>
  </si>
  <si>
    <t>DAIANNE APARECIDA DO ROSARIO ALVES</t>
  </si>
  <si>
    <t>CASSIANO ROCHA THOMAZ</t>
  </si>
  <si>
    <t>CAROLAINE RIBEIRO LEITE</t>
  </si>
  <si>
    <t>Horas Extras</t>
  </si>
  <si>
    <t>Hora Feriado</t>
  </si>
  <si>
    <t>Gratificação</t>
  </si>
  <si>
    <t>SARA ANGELA SOUZA</t>
  </si>
  <si>
    <t>NUTRICIONISTA</t>
  </si>
  <si>
    <t xml:space="preserve">DANIELA DENARDI MACHADO </t>
  </si>
  <si>
    <t>TATIANE CRUZ DE VASCONCELLOS SIQUEIRA</t>
  </si>
  <si>
    <t>VICTORIA KAROLYNE SOARES REIS</t>
  </si>
  <si>
    <t>DANIELA ALMEIDA SANTOS</t>
  </si>
  <si>
    <t>EVELYN CRISTINA NASCIMENTO VIDOTO</t>
  </si>
  <si>
    <t>QUADRO GERAL DE FUNCIONÁRIOS - MÊS DEZEMBRO/2025</t>
  </si>
  <si>
    <t>TOTAL IPAS DEZEMBRO-2025</t>
  </si>
  <si>
    <t>TOTAL FATURA DEZEMBRO-2025</t>
  </si>
  <si>
    <t>EDSON DO NASCIMENTO SILVA</t>
  </si>
  <si>
    <t>PORTEIRO</t>
  </si>
  <si>
    <t>JOAO BATISTA FIRMINO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</si>
</sst>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5" fillId="4" borderId="0" xfId="0" applyFont="1" applyFill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15" sqref="A15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38</v>
      </c>
      <c r="H2" s="4" t="s">
        <v>7</v>
      </c>
      <c r="I2" s="3" t="s">
        <v>37</v>
      </c>
      <c r="J2" s="3" t="s">
        <v>36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35</v>
      </c>
      <c r="B3" s="21" t="s">
        <v>20</v>
      </c>
      <c r="C3" s="22">
        <v>45741</v>
      </c>
      <c r="D3" s="23"/>
      <c r="E3" s="24">
        <v>1518</v>
      </c>
      <c r="F3" s="25">
        <v>0</v>
      </c>
      <c r="G3" s="25">
        <v>0</v>
      </c>
      <c r="H3" s="25"/>
      <c r="I3" s="26"/>
      <c r="J3" s="26"/>
      <c r="K3" s="25"/>
      <c r="L3" s="25">
        <f>(SUM(E3:K3)*1.15)</f>
        <v>1745.6999999999998</v>
      </c>
      <c r="M3" s="25">
        <v>450</v>
      </c>
      <c r="N3" s="25">
        <f>SUM(E3:M3)</f>
        <v>3713.7</v>
      </c>
    </row>
    <row r="4" spans="1:24" x14ac:dyDescent="0.2">
      <c r="A4" s="20" t="s">
        <v>34</v>
      </c>
      <c r="B4" s="21" t="s">
        <v>14</v>
      </c>
      <c r="C4" s="22">
        <v>45733</v>
      </c>
      <c r="D4" s="23"/>
      <c r="E4" s="24">
        <v>1518</v>
      </c>
      <c r="F4" s="25">
        <v>0</v>
      </c>
      <c r="G4" s="25">
        <v>0</v>
      </c>
      <c r="H4" s="25"/>
      <c r="I4" s="26"/>
      <c r="J4" s="26"/>
      <c r="K4" s="25"/>
      <c r="L4" s="25">
        <f>(SUM(E4:K4)*1.15)</f>
        <v>1745.6999999999998</v>
      </c>
      <c r="M4" s="25">
        <v>450</v>
      </c>
      <c r="N4" s="25">
        <f>SUM(E4:M4)</f>
        <v>3713.7</v>
      </c>
      <c r="X4" s="27"/>
    </row>
    <row r="5" spans="1:24" x14ac:dyDescent="0.2">
      <c r="A5" s="20" t="s">
        <v>33</v>
      </c>
      <c r="B5" s="21" t="s">
        <v>14</v>
      </c>
      <c r="C5" s="22">
        <v>45772</v>
      </c>
      <c r="D5" s="23"/>
      <c r="E5" s="24">
        <v>1518</v>
      </c>
      <c r="F5" s="25">
        <v>0</v>
      </c>
      <c r="G5" s="25">
        <v>0</v>
      </c>
      <c r="H5" s="25"/>
      <c r="I5" s="26"/>
      <c r="J5" s="26"/>
      <c r="K5" s="26"/>
      <c r="L5" s="25">
        <v>2094.8399999999997</v>
      </c>
      <c r="M5" s="25">
        <v>450</v>
      </c>
      <c r="N5" s="25">
        <v>4366.4399999999996</v>
      </c>
    </row>
    <row r="6" spans="1:24" x14ac:dyDescent="0.2">
      <c r="A6" s="20" t="s">
        <v>44</v>
      </c>
      <c r="B6" s="21" t="s">
        <v>20</v>
      </c>
      <c r="C6" s="22">
        <v>45726</v>
      </c>
      <c r="D6" s="23"/>
      <c r="E6" s="24">
        <v>1518</v>
      </c>
      <c r="F6" s="25">
        <v>0</v>
      </c>
      <c r="G6" s="25">
        <v>0</v>
      </c>
      <c r="H6" s="25"/>
      <c r="I6" s="26"/>
      <c r="J6" s="26"/>
      <c r="K6" s="26"/>
      <c r="L6" s="25">
        <f>(SUM(E6:K6)*1.15)</f>
        <v>1745.6999999999998</v>
      </c>
      <c r="M6" s="25">
        <v>450</v>
      </c>
      <c r="N6" s="25">
        <f>SUM(E6:M6)</f>
        <v>3713.7</v>
      </c>
    </row>
    <row r="7" spans="1:24" x14ac:dyDescent="0.2">
      <c r="A7" s="20" t="s">
        <v>41</v>
      </c>
      <c r="B7" s="21" t="s">
        <v>27</v>
      </c>
      <c r="C7" s="22">
        <v>45789</v>
      </c>
      <c r="D7" s="23"/>
      <c r="E7" s="24">
        <v>4128.04</v>
      </c>
      <c r="F7" s="25">
        <v>0</v>
      </c>
      <c r="G7" s="25">
        <v>0</v>
      </c>
      <c r="H7" s="25"/>
      <c r="I7" s="26"/>
      <c r="J7" s="26"/>
      <c r="K7" s="26"/>
      <c r="L7" s="25">
        <f>(SUM(E7:K7)*1.15)</f>
        <v>4747.2459999999992</v>
      </c>
      <c r="M7" s="25">
        <v>450</v>
      </c>
      <c r="N7" s="25">
        <f>SUM(E7:M7)</f>
        <v>9325.2860000000001</v>
      </c>
    </row>
    <row r="8" spans="1:24" x14ac:dyDescent="0.2">
      <c r="A8" s="20" t="s">
        <v>32</v>
      </c>
      <c r="B8" s="21" t="s">
        <v>16</v>
      </c>
      <c r="C8" s="22">
        <v>45730</v>
      </c>
      <c r="D8" s="23"/>
      <c r="E8" s="24">
        <v>4128.04</v>
      </c>
      <c r="F8" s="25">
        <v>0</v>
      </c>
      <c r="G8" s="25">
        <v>0</v>
      </c>
      <c r="H8" s="25"/>
      <c r="I8" s="26"/>
      <c r="J8" s="26"/>
      <c r="K8" s="26"/>
      <c r="L8" s="25">
        <f>(SUM(E8:K8)*1.15)</f>
        <v>4747.2459999999992</v>
      </c>
      <c r="M8" s="25">
        <v>450</v>
      </c>
      <c r="N8" s="25">
        <f>SUM(E8:M8)</f>
        <v>9325.2860000000001</v>
      </c>
    </row>
    <row r="9" spans="1:24" x14ac:dyDescent="0.2">
      <c r="A9" s="20" t="s">
        <v>49</v>
      </c>
      <c r="B9" s="21" t="s">
        <v>50</v>
      </c>
      <c r="C9" s="22">
        <v>45824</v>
      </c>
      <c r="D9" s="23"/>
      <c r="E9" s="24">
        <v>1518</v>
      </c>
      <c r="F9" s="25">
        <v>0</v>
      </c>
      <c r="G9" s="25">
        <v>0</v>
      </c>
      <c r="H9" s="25">
        <v>0</v>
      </c>
      <c r="I9" s="26"/>
      <c r="J9" s="26">
        <v>0</v>
      </c>
      <c r="K9" s="26"/>
      <c r="L9" s="25">
        <v>1190.25</v>
      </c>
      <c r="M9" s="25">
        <v>450</v>
      </c>
      <c r="N9" s="25">
        <v>2675.25</v>
      </c>
    </row>
    <row r="10" spans="1:24" x14ac:dyDescent="0.2">
      <c r="A10" s="20" t="s">
        <v>31</v>
      </c>
      <c r="B10" s="21" t="s">
        <v>14</v>
      </c>
      <c r="C10" s="22">
        <v>45733</v>
      </c>
      <c r="D10" s="23"/>
      <c r="E10" s="24">
        <v>1518</v>
      </c>
      <c r="F10" s="25">
        <v>303.60000000000002</v>
      </c>
      <c r="G10" s="25">
        <v>0</v>
      </c>
      <c r="H10" s="25"/>
      <c r="I10" s="26"/>
      <c r="J10" s="26"/>
      <c r="K10" s="25"/>
      <c r="L10" s="25">
        <f>(SUM(E10:K10)*1.15)</f>
        <v>2094.8399999999997</v>
      </c>
      <c r="M10" s="25">
        <v>450</v>
      </c>
      <c r="N10" s="25">
        <f>SUM(E10:M10)</f>
        <v>4366.4399999999996</v>
      </c>
    </row>
    <row r="11" spans="1:24" x14ac:dyDescent="0.2">
      <c r="A11" s="20" t="s">
        <v>45</v>
      </c>
      <c r="B11" s="21" t="s">
        <v>9</v>
      </c>
      <c r="C11" s="22">
        <v>45733</v>
      </c>
      <c r="D11" s="23"/>
      <c r="E11" s="24">
        <v>1518</v>
      </c>
      <c r="F11" s="25">
        <v>303.60000000000002</v>
      </c>
      <c r="G11" s="25">
        <v>0</v>
      </c>
      <c r="H11" s="25"/>
      <c r="I11" s="26"/>
      <c r="J11" s="26"/>
      <c r="K11" s="26"/>
      <c r="L11" s="25">
        <f>(SUM(E11:K11)*1.15)</f>
        <v>2094.8399999999997</v>
      </c>
      <c r="M11" s="25">
        <v>450</v>
      </c>
      <c r="N11" s="25">
        <f>SUM(E11:M11)</f>
        <v>4366.4399999999996</v>
      </c>
    </row>
    <row r="12" spans="1:24" x14ac:dyDescent="0.2">
      <c r="A12" s="20" t="s">
        <v>30</v>
      </c>
      <c r="B12" s="21" t="s">
        <v>20</v>
      </c>
      <c r="C12" s="22">
        <v>45733</v>
      </c>
      <c r="D12" s="23"/>
      <c r="E12" s="24">
        <v>1518</v>
      </c>
      <c r="F12" s="25">
        <v>0</v>
      </c>
      <c r="G12" s="25">
        <v>0</v>
      </c>
      <c r="H12" s="25"/>
      <c r="I12" s="26"/>
      <c r="J12" s="26"/>
      <c r="K12" s="26"/>
      <c r="L12" s="25">
        <f>(SUM(E12:K12)*1.15)</f>
        <v>1745.6999999999998</v>
      </c>
      <c r="M12" s="25">
        <v>450</v>
      </c>
      <c r="N12" s="25">
        <f>SUM(E12:M12)</f>
        <v>3713.7</v>
      </c>
    </row>
    <row r="13" spans="1:24" x14ac:dyDescent="0.2">
      <c r="A13" s="20" t="s">
        <v>29</v>
      </c>
      <c r="B13" s="21" t="s">
        <v>20</v>
      </c>
      <c r="C13" s="22">
        <v>45733</v>
      </c>
      <c r="D13" s="23"/>
      <c r="E13" s="24">
        <v>1518</v>
      </c>
      <c r="F13" s="25">
        <v>0</v>
      </c>
      <c r="G13" s="25">
        <v>0</v>
      </c>
      <c r="H13" s="25"/>
      <c r="I13" s="26"/>
      <c r="J13" s="26"/>
      <c r="K13" s="25"/>
      <c r="L13" s="25">
        <f>(SUM(E13:K13)*1.15)</f>
        <v>1745.6999999999998</v>
      </c>
      <c r="M13" s="25">
        <v>450</v>
      </c>
      <c r="N13" s="25">
        <f>SUM(E13:M13)</f>
        <v>3713.7</v>
      </c>
    </row>
    <row r="14" spans="1:24" x14ac:dyDescent="0.2">
      <c r="A14" s="20" t="s">
        <v>51</v>
      </c>
      <c r="B14" s="21" t="s">
        <v>50</v>
      </c>
      <c r="C14" s="22">
        <v>45824</v>
      </c>
      <c r="D14" s="23"/>
      <c r="E14" s="24">
        <v>1518</v>
      </c>
      <c r="F14" s="25">
        <v>0</v>
      </c>
      <c r="G14" s="25">
        <v>0</v>
      </c>
      <c r="H14" s="25">
        <v>0</v>
      </c>
      <c r="I14" s="26"/>
      <c r="J14" s="26">
        <v>0</v>
      </c>
      <c r="K14" s="26"/>
      <c r="L14" s="25">
        <v>2094.8399999999997</v>
      </c>
      <c r="M14" s="25">
        <v>450</v>
      </c>
      <c r="N14" s="25">
        <v>4366.4399999999996</v>
      </c>
    </row>
    <row r="15" spans="1:24" x14ac:dyDescent="0.2">
      <c r="A15" s="20" t="s">
        <v>28</v>
      </c>
      <c r="B15" s="21" t="s">
        <v>16</v>
      </c>
      <c r="C15" s="22">
        <v>45733</v>
      </c>
      <c r="D15" s="23"/>
      <c r="E15" s="24">
        <v>4128.04</v>
      </c>
      <c r="F15" s="25">
        <v>0</v>
      </c>
      <c r="G15" s="25">
        <v>0</v>
      </c>
      <c r="H15" s="25"/>
      <c r="I15" s="26"/>
      <c r="J15" s="26"/>
      <c r="K15" s="26"/>
      <c r="L15" s="25">
        <f>(SUM(E15:K15)*1.15)</f>
        <v>4747.2459999999992</v>
      </c>
      <c r="M15" s="25">
        <v>450</v>
      </c>
      <c r="N15" s="25">
        <f>SUM(E15:M15)</f>
        <v>9325.2860000000001</v>
      </c>
    </row>
    <row r="16" spans="1:24" x14ac:dyDescent="0.2">
      <c r="A16" s="20" t="s">
        <v>26</v>
      </c>
      <c r="B16" s="21" t="s">
        <v>13</v>
      </c>
      <c r="C16" s="22">
        <v>45733</v>
      </c>
      <c r="D16" s="23"/>
      <c r="E16" s="24">
        <v>1926.01</v>
      </c>
      <c r="F16" s="25">
        <v>0</v>
      </c>
      <c r="G16" s="25">
        <v>0</v>
      </c>
      <c r="H16" s="25"/>
      <c r="I16" s="26"/>
      <c r="J16" s="26"/>
      <c r="K16" s="26"/>
      <c r="L16" s="25">
        <f>(SUM(E16:K16)*1.15)</f>
        <v>2214.9114999999997</v>
      </c>
      <c r="M16" s="25">
        <v>450</v>
      </c>
      <c r="N16" s="25">
        <f>SUM(E16:M16)</f>
        <v>4590.9214999999995</v>
      </c>
    </row>
    <row r="17" spans="1:24" x14ac:dyDescent="0.2">
      <c r="A17" s="20" t="s">
        <v>25</v>
      </c>
      <c r="B17" s="21" t="s">
        <v>23</v>
      </c>
      <c r="C17" s="22">
        <v>45734</v>
      </c>
      <c r="D17" s="23"/>
      <c r="E17" s="24">
        <v>1518</v>
      </c>
      <c r="F17" s="25">
        <v>0</v>
      </c>
      <c r="G17" s="25">
        <v>0</v>
      </c>
      <c r="H17" s="25"/>
      <c r="I17" s="26"/>
      <c r="J17" s="26"/>
      <c r="K17" s="26"/>
      <c r="L17" s="25">
        <f>(SUM(E17:K17)*1.15)</f>
        <v>1745.6999999999998</v>
      </c>
      <c r="M17" s="25">
        <v>450</v>
      </c>
      <c r="N17" s="25">
        <f>SUM(E17:M17)</f>
        <v>3713.7</v>
      </c>
    </row>
    <row r="18" spans="1:24" x14ac:dyDescent="0.2">
      <c r="A18" s="20" t="s">
        <v>24</v>
      </c>
      <c r="B18" s="21" t="s">
        <v>23</v>
      </c>
      <c r="C18" s="22">
        <v>45719</v>
      </c>
      <c r="D18" s="23"/>
      <c r="E18" s="24">
        <v>1518</v>
      </c>
      <c r="F18" s="25">
        <v>0</v>
      </c>
      <c r="G18" s="25">
        <v>0</v>
      </c>
      <c r="H18" s="25"/>
      <c r="I18" s="26"/>
      <c r="J18" s="26"/>
      <c r="K18" s="26"/>
      <c r="L18" s="25">
        <f>(SUM(E18:K18)*1.15)</f>
        <v>1745.6999999999998</v>
      </c>
      <c r="M18" s="25">
        <v>450</v>
      </c>
      <c r="N18" s="25">
        <f>SUM(E18:M18)</f>
        <v>3713.7</v>
      </c>
    </row>
    <row r="19" spans="1:24" x14ac:dyDescent="0.2">
      <c r="A19" s="20" t="s">
        <v>22</v>
      </c>
      <c r="B19" s="21" t="s">
        <v>9</v>
      </c>
      <c r="C19" s="22">
        <v>45733</v>
      </c>
      <c r="D19" s="23"/>
      <c r="E19" s="24">
        <v>1518</v>
      </c>
      <c r="F19" s="25">
        <v>303.60000000000002</v>
      </c>
      <c r="G19" s="25">
        <v>0</v>
      </c>
      <c r="H19" s="25"/>
      <c r="I19" s="26"/>
      <c r="J19" s="26"/>
      <c r="K19" s="26"/>
      <c r="L19" s="25">
        <v>2214.9114999999997</v>
      </c>
      <c r="M19" s="25">
        <v>450</v>
      </c>
      <c r="N19" s="25">
        <v>4590.9214999999995</v>
      </c>
    </row>
    <row r="20" spans="1:24" x14ac:dyDescent="0.2">
      <c r="A20" s="20" t="s">
        <v>21</v>
      </c>
      <c r="B20" s="21" t="s">
        <v>20</v>
      </c>
      <c r="C20" s="22">
        <v>45733</v>
      </c>
      <c r="D20" s="23"/>
      <c r="E20" s="24">
        <v>1518</v>
      </c>
      <c r="F20" s="25">
        <v>0</v>
      </c>
      <c r="G20" s="25">
        <v>0</v>
      </c>
      <c r="H20" s="25"/>
      <c r="I20" s="26"/>
      <c r="J20" s="26"/>
      <c r="K20" s="26"/>
      <c r="L20" s="25">
        <v>1745.6999999999998</v>
      </c>
      <c r="M20" s="25">
        <v>450</v>
      </c>
      <c r="N20" s="25">
        <v>3713.7</v>
      </c>
    </row>
    <row r="21" spans="1:24" x14ac:dyDescent="0.2">
      <c r="A21" s="20" t="s">
        <v>19</v>
      </c>
      <c r="B21" s="21" t="s">
        <v>9</v>
      </c>
      <c r="C21" s="22">
        <v>45734</v>
      </c>
      <c r="D21" s="23">
        <v>45992</v>
      </c>
      <c r="E21" s="24">
        <v>0</v>
      </c>
      <c r="F21" s="25">
        <v>0</v>
      </c>
      <c r="G21" s="25">
        <v>0</v>
      </c>
      <c r="H21" s="25"/>
      <c r="I21" s="26"/>
      <c r="J21" s="26"/>
      <c r="K21" s="26"/>
      <c r="L21" s="25">
        <v>1745.6999999999998</v>
      </c>
      <c r="M21" s="25">
        <v>0</v>
      </c>
      <c r="N21" s="25">
        <v>3713.7</v>
      </c>
    </row>
    <row r="22" spans="1:24" x14ac:dyDescent="0.2">
      <c r="A22" s="20" t="s">
        <v>18</v>
      </c>
      <c r="B22" s="21" t="s">
        <v>13</v>
      </c>
      <c r="C22" s="22">
        <v>45733</v>
      </c>
      <c r="D22" s="23"/>
      <c r="E22" s="24">
        <v>1926.01</v>
      </c>
      <c r="F22" s="25">
        <v>0</v>
      </c>
      <c r="G22" s="25">
        <v>0</v>
      </c>
      <c r="H22" s="25"/>
      <c r="I22" s="26"/>
      <c r="J22" s="26"/>
      <c r="K22" s="26"/>
      <c r="L22" s="25">
        <f>(SUM(E22:K22)*1.15)</f>
        <v>2214.9114999999997</v>
      </c>
      <c r="M22" s="25">
        <v>450</v>
      </c>
      <c r="N22" s="25">
        <f>SUM(E22:M22)</f>
        <v>4590.9214999999995</v>
      </c>
    </row>
    <row r="23" spans="1:24" x14ac:dyDescent="0.2">
      <c r="A23" s="20" t="s">
        <v>17</v>
      </c>
      <c r="B23" s="21" t="s">
        <v>9</v>
      </c>
      <c r="C23" s="22">
        <v>45716</v>
      </c>
      <c r="D23" s="23"/>
      <c r="E23" s="24">
        <v>1518</v>
      </c>
      <c r="F23" s="25">
        <v>303.60000000000002</v>
      </c>
      <c r="G23" s="25">
        <v>0</v>
      </c>
      <c r="H23" s="25"/>
      <c r="I23" s="26"/>
      <c r="J23" s="26"/>
      <c r="K23" s="26"/>
      <c r="L23" s="25">
        <v>2094.8399999999997</v>
      </c>
      <c r="M23" s="25">
        <v>450</v>
      </c>
      <c r="N23" s="25">
        <v>4366.4399999999996</v>
      </c>
    </row>
    <row r="24" spans="1:24" x14ac:dyDescent="0.2">
      <c r="A24" s="20" t="s">
        <v>39</v>
      </c>
      <c r="B24" s="21" t="s">
        <v>23</v>
      </c>
      <c r="C24" s="22">
        <v>45786</v>
      </c>
      <c r="D24" s="23">
        <v>45992</v>
      </c>
      <c r="E24" s="24">
        <v>50.6</v>
      </c>
      <c r="F24" s="25">
        <v>0</v>
      </c>
      <c r="G24" s="25">
        <v>0</v>
      </c>
      <c r="H24" s="25"/>
      <c r="I24" s="26"/>
      <c r="J24" s="26"/>
      <c r="K24" s="26"/>
      <c r="L24" s="25">
        <f>(SUM(E24:K24)*1.15)</f>
        <v>58.19</v>
      </c>
      <c r="M24" s="25">
        <v>450</v>
      </c>
      <c r="N24" s="25">
        <f>SUM(E24:M24)</f>
        <v>558.79</v>
      </c>
    </row>
    <row r="25" spans="1:24" x14ac:dyDescent="0.2">
      <c r="A25" s="20" t="s">
        <v>15</v>
      </c>
      <c r="B25" s="21" t="s">
        <v>9</v>
      </c>
      <c r="C25" s="22">
        <v>45733</v>
      </c>
      <c r="D25" s="23"/>
      <c r="E25" s="24">
        <v>1518</v>
      </c>
      <c r="F25" s="25">
        <v>303.60000000000002</v>
      </c>
      <c r="G25" s="25">
        <v>0</v>
      </c>
      <c r="H25" s="25"/>
      <c r="I25" s="26"/>
      <c r="J25" s="26"/>
      <c r="K25" s="26"/>
      <c r="L25" s="25">
        <v>2244.3399999999997</v>
      </c>
      <c r="M25" s="25">
        <v>450</v>
      </c>
      <c r="N25" s="25">
        <v>4645.9399999999996</v>
      </c>
    </row>
    <row r="26" spans="1:24" x14ac:dyDescent="0.2">
      <c r="A26" s="20" t="s">
        <v>42</v>
      </c>
      <c r="B26" s="21" t="s">
        <v>13</v>
      </c>
      <c r="C26" s="22">
        <v>45799</v>
      </c>
      <c r="D26" s="23"/>
      <c r="E26" s="24">
        <v>1926.01</v>
      </c>
      <c r="F26" s="25">
        <v>0</v>
      </c>
      <c r="G26" s="25">
        <v>0</v>
      </c>
      <c r="H26" s="25"/>
      <c r="I26" s="26"/>
      <c r="J26" s="26"/>
      <c r="K26" s="26"/>
      <c r="L26" s="25">
        <v>2214.9114999999997</v>
      </c>
      <c r="M26" s="25">
        <v>450</v>
      </c>
      <c r="N26" s="25">
        <v>4590.9214999999995</v>
      </c>
    </row>
    <row r="27" spans="1:24" s="27" customFormat="1" x14ac:dyDescent="0.2">
      <c r="A27" s="20" t="s">
        <v>43</v>
      </c>
      <c r="B27" s="21" t="s">
        <v>40</v>
      </c>
      <c r="C27" s="22">
        <v>45889</v>
      </c>
      <c r="D27" s="23"/>
      <c r="E27" s="24">
        <v>4128.04</v>
      </c>
      <c r="F27" s="25">
        <v>0</v>
      </c>
      <c r="G27" s="25">
        <v>0</v>
      </c>
      <c r="H27" s="25"/>
      <c r="I27" s="26"/>
      <c r="J27" s="26"/>
      <c r="K27" s="26"/>
      <c r="L27" s="25">
        <v>2094.8399999999997</v>
      </c>
      <c r="M27" s="25">
        <v>450</v>
      </c>
      <c r="N27" s="25">
        <v>4366.4399999999996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2">
      <c r="C28" s="5"/>
      <c r="D28" s="17"/>
      <c r="E28" s="6">
        <f t="shared" ref="E28:N28" si="0">SUM(E3:E27)</f>
        <v>46628.790000000008</v>
      </c>
      <c r="F28" s="6">
        <f t="shared" si="0"/>
        <v>1518</v>
      </c>
      <c r="G28" s="6">
        <f t="shared" si="0"/>
        <v>0</v>
      </c>
      <c r="H28" s="6">
        <f t="shared" si="0"/>
        <v>0</v>
      </c>
      <c r="I28" s="6">
        <f t="shared" si="0"/>
        <v>0</v>
      </c>
      <c r="J28" s="6">
        <f t="shared" si="0"/>
        <v>0</v>
      </c>
      <c r="K28" s="6">
        <f t="shared" si="0"/>
        <v>0</v>
      </c>
      <c r="L28" s="6">
        <f t="shared" si="0"/>
        <v>54874.503999999986</v>
      </c>
      <c r="M28" s="6">
        <f t="shared" si="0"/>
        <v>10800</v>
      </c>
      <c r="N28" s="6">
        <f t="shared" si="0"/>
        <v>113841.46399999998</v>
      </c>
    </row>
    <row r="29" spans="1:24" x14ac:dyDescent="0.2">
      <c r="C29" s="7"/>
      <c r="D29" s="18"/>
      <c r="E29" s="8"/>
      <c r="F29" s="8"/>
      <c r="G29" s="8"/>
      <c r="H29" s="9"/>
      <c r="I29" s="8"/>
      <c r="J29" s="8"/>
      <c r="K29" s="8"/>
      <c r="L29" s="10"/>
      <c r="M29" s="10"/>
      <c r="N29" s="11"/>
    </row>
    <row r="30" spans="1:24" x14ac:dyDescent="0.2">
      <c r="L30" s="29" t="s">
        <v>47</v>
      </c>
      <c r="M30" s="30"/>
      <c r="N30" s="16">
        <f>N28</f>
        <v>113841.46399999998</v>
      </c>
    </row>
    <row r="31" spans="1:24" x14ac:dyDescent="0.2">
      <c r="L31" s="31" t="s">
        <v>12</v>
      </c>
      <c r="M31" s="30"/>
      <c r="N31" s="16">
        <f>N30*0.024</f>
        <v>2732.1951359999994</v>
      </c>
    </row>
    <row r="32" spans="1:24" x14ac:dyDescent="0.2">
      <c r="L32" s="29" t="s">
        <v>48</v>
      </c>
      <c r="M32" s="30"/>
      <c r="N32" s="16">
        <f>N30+N31</f>
        <v>116573.65913599997</v>
      </c>
    </row>
  </sheetData>
  <autoFilter ref="A2:X27">
    <sortState ref="A3:X28">
      <sortCondition ref="A2:A27"/>
    </sortState>
  </autoFilter>
  <mergeCells count="4">
    <mergeCell ref="A1:N1"/>
    <mergeCell ref="L30:M30"/>
    <mergeCell ref="L31:M31"/>
    <mergeCell ref="L32:M32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Assistência Social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LIED-02</cp:lastModifiedBy>
  <dcterms:created xsi:type="dcterms:W3CDTF">2024-02-27T20:33:12Z</dcterms:created>
  <dcterms:modified xsi:type="dcterms:W3CDTF">2026-03-11T19:10:01Z</dcterms:modified>
</cp:coreProperties>
</file>