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235"/>
  </bookViews>
  <sheets>
    <sheet name="EFETIVOS - ADMINISTRAÇÃO GERAL" sheetId="7" r:id="rId1"/>
    <sheet name="EFETIVOS - SAÚDE" sheetId="9" r:id="rId2"/>
    <sheet name="EFETIVOS - SEGURANÇA" sheetId="8" r:id="rId3"/>
    <sheet name="EFETIVOS - MAGISTÉRIO" sheetId="10" r:id="rId4"/>
    <sheet name="COMISSIONADO" sheetId="1" r:id="rId5"/>
  </sheets>
  <definedNames>
    <definedName name="_xlnm._FilterDatabase" localSheetId="4" hidden="1">COMISSIONADO!$A$2:$G$263</definedName>
  </definedNames>
  <calcPr calcId="144525"/>
</workbook>
</file>

<file path=xl/sharedStrings.xml><?xml version="1.0" encoding="utf-8"?>
<sst xmlns="http://schemas.openxmlformats.org/spreadsheetml/2006/main" count="690">
  <si>
    <t>LEI Nº 680, DE 15 DE MARÇO DE 2011
PLANO DE CARREIRA DOS SERVIDORES PÚBLICOS DO MUNICÍPIO DE ANCHIETA - TABELA DE VENCIMENTOS BÁSICOS</t>
  </si>
  <si>
    <t xml:space="preserve">CARGOS </t>
  </si>
  <si>
    <t xml:space="preserve">Padrão </t>
  </si>
  <si>
    <t>Valor Padrão 2022</t>
  </si>
  <si>
    <t>Valor Padrão 2023</t>
  </si>
  <si>
    <t>Valor Padrão 2024 -2025</t>
  </si>
  <si>
    <t>Valor Padrão 2026</t>
  </si>
  <si>
    <t xml:space="preserve">AGENTE DE DEFESA PATRIMONIAL;
COPEIRO;
CONTÍNUO; 
COVEIRO; 
GARI;
MERENDEIRA;
SERVENTE DE LIMPEZA. 
</t>
  </si>
  <si>
    <t>CLA-B-1-1</t>
  </si>
  <si>
    <t>CLA-B-1-2</t>
  </si>
  <si>
    <t>CLA-B-1-3</t>
  </si>
  <si>
    <t>CLA-B-1-4</t>
  </si>
  <si>
    <t>CLA-B-1-5</t>
  </si>
  <si>
    <t>CLA-B-1-6</t>
  </si>
  <si>
    <t>CLA-B-1-7</t>
  </si>
  <si>
    <t>CLA-B-1-8</t>
  </si>
  <si>
    <t>CLA-B-1-9</t>
  </si>
  <si>
    <t>CLA-B-1-10</t>
  </si>
  <si>
    <t>CLA-B-1-11</t>
  </si>
  <si>
    <t>CLA-B-1-12</t>
  </si>
  <si>
    <t>CLA-B-1-13</t>
  </si>
  <si>
    <t>CLA-B-2-1</t>
  </si>
  <si>
    <t>CLA-B-2-2</t>
  </si>
  <si>
    <t>CLA-B-2-3</t>
  </si>
  <si>
    <t>CLA-B-2-4</t>
  </si>
  <si>
    <t>CLA-B-2-5</t>
  </si>
  <si>
    <t>CLA-B-2-6</t>
  </si>
  <si>
    <t>CLA-B-2-7</t>
  </si>
  <si>
    <t>CLA-B-2-8</t>
  </si>
  <si>
    <t>CLA-B-2-9</t>
  </si>
  <si>
    <t>CLA-B-2-10</t>
  </si>
  <si>
    <t>CLA-B-2-11</t>
  </si>
  <si>
    <t>CLA-B-2-12</t>
  </si>
  <si>
    <t>CLA-B-2-13</t>
  </si>
  <si>
    <t>CLA-B-3-1</t>
  </si>
  <si>
    <t>CLA-B-3-2</t>
  </si>
  <si>
    <t>CLA-B-3-3</t>
  </si>
  <si>
    <t>CLA-B-3-4</t>
  </si>
  <si>
    <t>CLA-B-3-5</t>
  </si>
  <si>
    <t>CLA-B-3-6</t>
  </si>
  <si>
    <t>CLA-B-3-7</t>
  </si>
  <si>
    <t>CLA-B-3-8</t>
  </si>
  <si>
    <t>CLA-B-3-9</t>
  </si>
  <si>
    <t>CLA-B-3-10</t>
  </si>
  <si>
    <t>CLA-B-3-11</t>
  </si>
  <si>
    <t>CLA-B-3-12</t>
  </si>
  <si>
    <t>CLA-B-3-13</t>
  </si>
  <si>
    <t>CLA-B-4-1</t>
  </si>
  <si>
    <t>CLA-B-4-2</t>
  </si>
  <si>
    <t>CLA-B-4-3</t>
  </si>
  <si>
    <t>CLA-B-4-4</t>
  </si>
  <si>
    <t>CLA-B-4-5</t>
  </si>
  <si>
    <t>CLA-B-4-6</t>
  </si>
  <si>
    <t>CLA-B-4-7</t>
  </si>
  <si>
    <t>CLA-B-4-8</t>
  </si>
  <si>
    <t>CLA-B-4-9</t>
  </si>
  <si>
    <t>CLA-B-4-10</t>
  </si>
  <si>
    <t>CLA-B-4-11</t>
  </si>
  <si>
    <t>CLA-B-4-12</t>
  </si>
  <si>
    <t>CLA-B-4-13</t>
  </si>
  <si>
    <t xml:space="preserve">AUXILIAR ADMINISTRATIVO;
AUXILIAR DE BIBLIOTECA;
AUXILIAR DE LABORATÓRIO/ÁREA; 
BOMBEIRO HIDRÁULICO;
CALCETEIRO;
MARCENEIRO;
MOTORISTA; 
OPERADOR DE MÁQUINAS AGRÍCOLAS E DE TERRAPLANAGEM;
PEDREIRO;
PINTOR. </t>
  </si>
  <si>
    <t>CLA-C-1-1</t>
  </si>
  <si>
    <t>CLA-C-1-2</t>
  </si>
  <si>
    <t>CLA-C-1-3</t>
  </si>
  <si>
    <t>CLA-C-1-4</t>
  </si>
  <si>
    <t>CLA-C-1-5</t>
  </si>
  <si>
    <t>CLA-C-1-6</t>
  </si>
  <si>
    <t>CLA-C-1-7</t>
  </si>
  <si>
    <t>CLA-C-1-8</t>
  </si>
  <si>
    <t>CLA-C-1-9</t>
  </si>
  <si>
    <t>CLA-C-1-10</t>
  </si>
  <si>
    <t>CLA-C-1-11</t>
  </si>
  <si>
    <t>CLA-C-1-12</t>
  </si>
  <si>
    <t>CLA-C-1-13</t>
  </si>
  <si>
    <t>CLA-C-2-1</t>
  </si>
  <si>
    <t>CLA-C-2-2</t>
  </si>
  <si>
    <t>CLA-C-2-3</t>
  </si>
  <si>
    <t>CLA-C-2-4</t>
  </si>
  <si>
    <t>CLA-C-2-5</t>
  </si>
  <si>
    <t>CLA-C-2-6</t>
  </si>
  <si>
    <t>CLA-C-2-7</t>
  </si>
  <si>
    <t>CLA-C-2-8</t>
  </si>
  <si>
    <t>CLA-C-2-9</t>
  </si>
  <si>
    <t>CLA-C-2-10</t>
  </si>
  <si>
    <t>CLA-C-2-11</t>
  </si>
  <si>
    <t>CLA-C-2-12</t>
  </si>
  <si>
    <t>CLA-C-2-13</t>
  </si>
  <si>
    <t>CLA-C-3-1</t>
  </si>
  <si>
    <t>CLA-C-3-2</t>
  </si>
  <si>
    <t>CLA-C-3-3</t>
  </si>
  <si>
    <t>CLA-C-3-4</t>
  </si>
  <si>
    <t>CLA-C-3-5</t>
  </si>
  <si>
    <t>CLA-C-3-6</t>
  </si>
  <si>
    <t>CLA-C-3-7</t>
  </si>
  <si>
    <t>CLA-C-3-8</t>
  </si>
  <si>
    <t>CLA-C-3-9</t>
  </si>
  <si>
    <t>CLA-C-3-10</t>
  </si>
  <si>
    <t>CLA-C-3-11</t>
  </si>
  <si>
    <t>CLA-C-3-12</t>
  </si>
  <si>
    <t>CLA-C-3-13</t>
  </si>
  <si>
    <t>CLA-C-4-1</t>
  </si>
  <si>
    <t>CLA-C-4-2</t>
  </si>
  <si>
    <t>CLA-C-4-3</t>
  </si>
  <si>
    <t>CLA-C-4-4</t>
  </si>
  <si>
    <t>CLA-C-4-5</t>
  </si>
  <si>
    <t>CLA-C-4-6</t>
  </si>
  <si>
    <t>CLA-C-4-7</t>
  </si>
  <si>
    <t>CLA-C-4-8</t>
  </si>
  <si>
    <t>CLA-C-4-9</t>
  </si>
  <si>
    <t>CLA-C-4-10</t>
  </si>
  <si>
    <t>CLA-C-4-11</t>
  </si>
  <si>
    <t>CLA-C-4-12</t>
  </si>
  <si>
    <t>CLA-C-4-13</t>
  </si>
  <si>
    <t xml:space="preserve">DESENHISTA/ÁREA; 
FISCAL DE OBRAS E POSTURAS; 
FISCAL DE VIGILÂNCIA SANITÁRIA; 
MESTRE DE SERVIÇOS; 
OFICIAL ADMINISTRATIVO; 
SECRETÁRIO ESCOLAR;
TÉCNICO DE LABORATÓRIO/ÁREA;  
TÉCNICO EM AGROPECUÁRIA; 
TÉCNICO EM CONTABILIDADE.
</t>
  </si>
  <si>
    <t>CLA-D-1-1</t>
  </si>
  <si>
    <t>CLA-D-1-2</t>
  </si>
  <si>
    <t>CLA-D-1-3</t>
  </si>
  <si>
    <t>CLA-D-1-4</t>
  </si>
  <si>
    <t>CLA-D-1-5</t>
  </si>
  <si>
    <t>CLA-D-1-6</t>
  </si>
  <si>
    <t>CLA-D-1-7</t>
  </si>
  <si>
    <t>CLA-D-1-8</t>
  </si>
  <si>
    <t>CLA-D-1-9</t>
  </si>
  <si>
    <t>CLA-D-1-10</t>
  </si>
  <si>
    <t>CLA-D-1-11</t>
  </si>
  <si>
    <t>CLA-D-1-12</t>
  </si>
  <si>
    <t>CLA-D-1-13</t>
  </si>
  <si>
    <t>CLA-D-2-1</t>
  </si>
  <si>
    <t>CLA-D-2-2</t>
  </si>
  <si>
    <t>CLA-D-2-3</t>
  </si>
  <si>
    <t>CLA-D-2-4</t>
  </si>
  <si>
    <t>CLA-D-2-5</t>
  </si>
  <si>
    <t>CLA-D-2-6</t>
  </si>
  <si>
    <t>CLA-D-2-7</t>
  </si>
  <si>
    <t>CLA-D-2-8</t>
  </si>
  <si>
    <t>CLA-D-2-9</t>
  </si>
  <si>
    <t>CLA-D-2-10</t>
  </si>
  <si>
    <t>CLA-D-2-11</t>
  </si>
  <si>
    <t>CLA-D-2-12</t>
  </si>
  <si>
    <t>CLA-D-2-13</t>
  </si>
  <si>
    <t>CLA-D-3-1</t>
  </si>
  <si>
    <t>CLA-D-3-2</t>
  </si>
  <si>
    <t>CLA-D-3-3</t>
  </si>
  <si>
    <t>CLA-D-3-4</t>
  </si>
  <si>
    <t>CLA-D-3-5</t>
  </si>
  <si>
    <t>CLA-D-3-6</t>
  </si>
  <si>
    <t>CLA-D-3-7</t>
  </si>
  <si>
    <t>CLA-D-3-8</t>
  </si>
  <si>
    <t>CLA-D-3-9</t>
  </si>
  <si>
    <t>CLA-D-3-10</t>
  </si>
  <si>
    <t>CLA-D-3-11</t>
  </si>
  <si>
    <t>CLA-D-3-12</t>
  </si>
  <si>
    <t>CLA-D-3-13</t>
  </si>
  <si>
    <t>CLA-D-4-1</t>
  </si>
  <si>
    <t>CLA-D-4-2</t>
  </si>
  <si>
    <t>CLA-D-4-3</t>
  </si>
  <si>
    <t>CLA-D-4-4</t>
  </si>
  <si>
    <t>CLA-D-4-5</t>
  </si>
  <si>
    <t>CLA-D-4-6</t>
  </si>
  <si>
    <t>CLA-D-4-7</t>
  </si>
  <si>
    <t>CLA-D-4-8</t>
  </si>
  <si>
    <t>CLA-D-4-9</t>
  </si>
  <si>
    <t>CLA-D-4-10</t>
  </si>
  <si>
    <t>CLA-D-4-11</t>
  </si>
  <si>
    <t>CLA-D-4-12</t>
  </si>
  <si>
    <t>CLA-D-4-13</t>
  </si>
  <si>
    <t xml:space="preserve">ADMINISTRADOR;
ENGENHEIRO/ÁREA ;
ENGENHEIRO AGRÔNOMO;
FISCAL TRIBUTÁRIO. </t>
  </si>
  <si>
    <t>CLA-E-1-1</t>
  </si>
  <si>
    <t>CLA-E-1-2</t>
  </si>
  <si>
    <t>CLA-E-1-3</t>
  </si>
  <si>
    <t>CLA-E-1-4</t>
  </si>
  <si>
    <t>CLA-E-1-5</t>
  </si>
  <si>
    <t>CLA-E-1-6</t>
  </si>
  <si>
    <t>CLA-E-1-7</t>
  </si>
  <si>
    <t>CLA-E-1-8</t>
  </si>
  <si>
    <t>CLA-E-1-9</t>
  </si>
  <si>
    <t>CLA-E-1-10</t>
  </si>
  <si>
    <t>CLA-E-1-11</t>
  </si>
  <si>
    <t>CLA-E-1-12</t>
  </si>
  <si>
    <t>CLA-E-1-13</t>
  </si>
  <si>
    <t>CLA-E-2-1</t>
  </si>
  <si>
    <t>CLA-E-2-2</t>
  </si>
  <si>
    <t>CLA-E-2-3</t>
  </si>
  <si>
    <t>CLA-E-2-4</t>
  </si>
  <si>
    <t>CLA-E-2-5</t>
  </si>
  <si>
    <t>CLA-E-2-6</t>
  </si>
  <si>
    <t>CLA-E-2-7</t>
  </si>
  <si>
    <t>CLA-E-2-8</t>
  </si>
  <si>
    <t>CLA-E-2-9</t>
  </si>
  <si>
    <t>CLA-E-2-10</t>
  </si>
  <si>
    <t>CLA-E-2-11</t>
  </si>
  <si>
    <t>CLA-E-2-12</t>
  </si>
  <si>
    <t>CLA-E-2-13</t>
  </si>
  <si>
    <t>CLA-E-3-1</t>
  </si>
  <si>
    <t>CLA-E-3-2</t>
  </si>
  <si>
    <t>CLA-E-3-3</t>
  </si>
  <si>
    <t>CLA-E-3-4</t>
  </si>
  <si>
    <t>CLA-E-3-5</t>
  </si>
  <si>
    <t>CLA-E-3-6</t>
  </si>
  <si>
    <t>CLA-E-3-7</t>
  </si>
  <si>
    <t>CLA-E-3-8</t>
  </si>
  <si>
    <t>CLA-E-3-9</t>
  </si>
  <si>
    <t>CLA-E-3-10</t>
  </si>
  <si>
    <t>CLA-E-3-11</t>
  </si>
  <si>
    <t>CLA-E-3-12</t>
  </si>
  <si>
    <t>CLA-E-3-13</t>
  </si>
  <si>
    <t>CLA-E-4-1</t>
  </si>
  <si>
    <t>CLA-E-4-2</t>
  </si>
  <si>
    <t>CLA-E-4-3</t>
  </si>
  <si>
    <t>CLA-E-4-4</t>
  </si>
  <si>
    <t>CLA-E-4-5</t>
  </si>
  <si>
    <t>CLA-E-4-6</t>
  </si>
  <si>
    <t>CLA-E-4-7</t>
  </si>
  <si>
    <t>CLA-E-4-8</t>
  </si>
  <si>
    <t>CLA-E-4-9</t>
  </si>
  <si>
    <t>CLA-E-4-10</t>
  </si>
  <si>
    <t>CLA-E-4-11</t>
  </si>
  <si>
    <t>CLA-E-4-12</t>
  </si>
  <si>
    <t>CLA-E-4-13</t>
  </si>
  <si>
    <t>LEI Nº 773, DE 13 DE MARÇO DE 2012
PLANO DE CARREIRA DOS SERVIDORES PÚBLICOS DO QUADRO DA SAÚDE  MUNICIPAL  DE ANCHIETA - TABELA DE VENCIMENTOS BÁSICOS</t>
  </si>
  <si>
    <t xml:space="preserve">ASSISTENTE DE CONSULTÓRIO
DENTÁRIO;
ASSISTENTE DE VETERINÁRIA;
AGENTE COMUNITÁRIO DE
SAÚDE;
AGENTE DE COMBATE A
ENDEMIAS;
ASSISTENTE DE FARMÁCIA.
</t>
  </si>
  <si>
    <t xml:space="preserve">TÉCNICO COMUNITÁRIO DE
SAÚDE;
TÉCNICO DE ENFERMAGEM;
TÉCNICO DE RADIOLOGIA;
TÉCNICO EM HIGIENE BUCAL;
TÉCNICO EM IMOBILIZAÇÃO
ORTOPÉDICA;
TÉCNICO EM MASSOTERAPIA;
TÉCNICO EM NUTRIÇÃO E
DIETÉTICA;
TÉCNICO EM PODOLOGIA;
TÉCNICO EM REABILITAÇÃO DE
DEPENDENTES QUÍMICOS.
</t>
  </si>
  <si>
    <t>ASSISTENTE SOCIAL;
BIÓLOGO;
FARMACÊUTICO;
FISCAL DE CONTROLE SANITÁRIO;
FISIOTERAPEUTA;
FONOAUDIÓLOGO;
NUTRICIONISTA;
PSICÓLOGO;
TÉCNICO EM DESPORTOS;
TERAPEUTA OCUPACIONAL.</t>
  </si>
  <si>
    <t xml:space="preserve">AUDITOR CONTÁBIL EM SAÚDE;
CIRURGIÃO DENTISTA/ÁREA;
ENFERMEIRO/ÁREA;
MÉDICO/ÁREA. </t>
  </si>
  <si>
    <t>CLA-F-1-1</t>
  </si>
  <si>
    <t>CLA-F-1-2</t>
  </si>
  <si>
    <t>CLA-F-1-3</t>
  </si>
  <si>
    <t>CLA-F-1-4</t>
  </si>
  <si>
    <t>CLA-F-1-5</t>
  </si>
  <si>
    <t>CLA-F-1-6</t>
  </si>
  <si>
    <t>CLA-F-1-7</t>
  </si>
  <si>
    <t>CLA-F-1-8</t>
  </si>
  <si>
    <t>CLA-F-1-9</t>
  </si>
  <si>
    <t>CLA-F-1-10</t>
  </si>
  <si>
    <t>CLA-F-1-11</t>
  </si>
  <si>
    <t>CLA-F-1-12</t>
  </si>
  <si>
    <t>CLA-F-1-13</t>
  </si>
  <si>
    <t>CLA-F-2-1</t>
  </si>
  <si>
    <t>CLA-F-2-2</t>
  </si>
  <si>
    <t>CLA-F-2-3</t>
  </si>
  <si>
    <t>CLA-F-2-4</t>
  </si>
  <si>
    <t>CLA-F-2-5</t>
  </si>
  <si>
    <t>CLA-F-2-6</t>
  </si>
  <si>
    <t>CLA-F-2-7</t>
  </si>
  <si>
    <t>CLA-F-2-8</t>
  </si>
  <si>
    <t>CLA-F-2-9</t>
  </si>
  <si>
    <t>CLA-F-2-10</t>
  </si>
  <si>
    <t>CLA-F-2-11</t>
  </si>
  <si>
    <t>CLA-F-2-12</t>
  </si>
  <si>
    <t>CLA-F-2-13</t>
  </si>
  <si>
    <t>CLA-F-3-1</t>
  </si>
  <si>
    <t>CLA-F-3-2</t>
  </si>
  <si>
    <t>CLA-F-3-3</t>
  </si>
  <si>
    <t>CLA-F-3-4</t>
  </si>
  <si>
    <t>CLA-F-3-5</t>
  </si>
  <si>
    <t>CLA-F-3-6</t>
  </si>
  <si>
    <t>CLA-F-3-7</t>
  </si>
  <si>
    <t>CLA-F-3-8</t>
  </si>
  <si>
    <t>CLA-F-3-9</t>
  </si>
  <si>
    <t>CLA-F-3-10</t>
  </si>
  <si>
    <t>CLA-F-3-11</t>
  </si>
  <si>
    <t>CLA-F-3-12</t>
  </si>
  <si>
    <t>CLA-F-3-13</t>
  </si>
  <si>
    <t>CLA-F-4-1</t>
  </si>
  <si>
    <t>CLA-F-4-2</t>
  </si>
  <si>
    <t>CLA-F-4-3</t>
  </si>
  <si>
    <t>CLA-F-4-4</t>
  </si>
  <si>
    <t>CLA-F-4-5</t>
  </si>
  <si>
    <t>CLA-F-4-6</t>
  </si>
  <si>
    <t>CLA-F-4-7</t>
  </si>
  <si>
    <t>CLA-F-4-8</t>
  </si>
  <si>
    <t>CLA-F-4-9</t>
  </si>
  <si>
    <t>CLA-F-4-10</t>
  </si>
  <si>
    <t>CLA-F-4-11</t>
  </si>
  <si>
    <t>CLA-F-4-12</t>
  </si>
  <si>
    <t>CLA-F-4-13</t>
  </si>
  <si>
    <t xml:space="preserve">LEI Nº 774, DE 13 DE MARÇO DE 2012
PLANO DE CARREIRA DOS SERVIDORES PÚBLICOS DO QUADRO DA GUARDA CIVIL  MUNICIPAL  DE ANCHIETA - TABELA DE VENCIMENTOS BÁSICOS
</t>
  </si>
  <si>
    <t>AGENTE COMUNITÁRIO DE SEGURANÇA;
AGENTE DE DEFESA AMBIENTAL.</t>
  </si>
  <si>
    <t xml:space="preserve">LEI Nº 776, DE 19 DE MARÇO DE 2012
PLANO DE CARREIRA DOS SERVIDORES PÚBLICOS DO QUADRO DO MAGISTÉRIO DO  MUNICÍPIO  DE ANCHIETA - TABELA DE VENCIMENTOS BÁSICOS
</t>
  </si>
  <si>
    <t>Valor Padrão 2025</t>
  </si>
  <si>
    <t>DOCENTE P1</t>
  </si>
  <si>
    <t>CLA-P1-1-1</t>
  </si>
  <si>
    <t>CLA-P1-1-2</t>
  </si>
  <si>
    <t>CLA-P1-1-3</t>
  </si>
  <si>
    <t>CLA-P1-1-4</t>
  </si>
  <si>
    <t>CLA-P1-1-5</t>
  </si>
  <si>
    <t>CLA-P1-1-6</t>
  </si>
  <si>
    <t>CLA-P1-1-7</t>
  </si>
  <si>
    <t>CLA-P1-1-8</t>
  </si>
  <si>
    <t>CLA-P1-1-9</t>
  </si>
  <si>
    <t>CLA-P1-1-10</t>
  </si>
  <si>
    <t>CLA-P1-1-11</t>
  </si>
  <si>
    <t>CLA-P1-1-12</t>
  </si>
  <si>
    <t>CLA-P1-1-13</t>
  </si>
  <si>
    <t>CLA-P1-2-1</t>
  </si>
  <si>
    <t>CLA-P1-2-2</t>
  </si>
  <si>
    <t>CLA-P1-2-3</t>
  </si>
  <si>
    <t>CLA-P1-2-4</t>
  </si>
  <si>
    <t>CLA-P1-2-5</t>
  </si>
  <si>
    <t>CLA-P1-2-6</t>
  </si>
  <si>
    <t>CLA-P1-2-7</t>
  </si>
  <si>
    <t>CLA-P1-2-8</t>
  </si>
  <si>
    <t>CLA-P1-2-9</t>
  </si>
  <si>
    <t>CLA-P1-2-10</t>
  </si>
  <si>
    <t>CLA-P1-2-11</t>
  </si>
  <si>
    <t>CLA-P1-2-12</t>
  </si>
  <si>
    <t>CLA-P1-2-13</t>
  </si>
  <si>
    <t>CLA-P1-3-1</t>
  </si>
  <si>
    <t>CLA-P1-3-2</t>
  </si>
  <si>
    <t>CLA-P1-3-3</t>
  </si>
  <si>
    <t>CLA-P1-3-4</t>
  </si>
  <si>
    <t>CLA-P1-3-5</t>
  </si>
  <si>
    <t>CLA-P1-3-6</t>
  </si>
  <si>
    <t>CLA-P1-3-7</t>
  </si>
  <si>
    <t>CLA-P1-3-8</t>
  </si>
  <si>
    <t>CLA-P1-3-9</t>
  </si>
  <si>
    <t>CLA-P1-3-10</t>
  </si>
  <si>
    <t>CLA-P1-3-11</t>
  </si>
  <si>
    <t>CLA-P1-3-12</t>
  </si>
  <si>
    <t>CLA-P1-3-13</t>
  </si>
  <si>
    <t>CLA-P1-4-1</t>
  </si>
  <si>
    <t>CLA-P1-4-2</t>
  </si>
  <si>
    <t>CLA-P1-4-3</t>
  </si>
  <si>
    <t>CLA-P1-4-4</t>
  </si>
  <si>
    <t>CLA-P1-4-5</t>
  </si>
  <si>
    <t>CLA-P1-4-6</t>
  </si>
  <si>
    <t>CLA-P1-4-7</t>
  </si>
  <si>
    <t>CLA-P1-4-8</t>
  </si>
  <si>
    <t>CLA-P1-4-9</t>
  </si>
  <si>
    <t>CLA-P1-4-10</t>
  </si>
  <si>
    <t>CLA-P1-4-11</t>
  </si>
  <si>
    <t>CLA-P1-4-12</t>
  </si>
  <si>
    <t>CLA-P1-4-13</t>
  </si>
  <si>
    <t xml:space="preserve">DOCENTE P2;
PEDAGOGO. </t>
  </si>
  <si>
    <t>CLA-P2-1-1</t>
  </si>
  <si>
    <t>CLA-P2-1-2</t>
  </si>
  <si>
    <t>CLA-P2-1-3</t>
  </si>
  <si>
    <t>CLA-P2-1-4</t>
  </si>
  <si>
    <t>CLA-P2-1-5</t>
  </si>
  <si>
    <t>CLA-P2-1-6</t>
  </si>
  <si>
    <t>CLA-P2-1-7</t>
  </si>
  <si>
    <t>CLA-P2-1-8</t>
  </si>
  <si>
    <t>CLA-P2-1-9</t>
  </si>
  <si>
    <t>CLA-P2-1-10</t>
  </si>
  <si>
    <t>CLA-P2-1-11</t>
  </si>
  <si>
    <t>CLA-P2-1-12</t>
  </si>
  <si>
    <t>CLA-P2-1-13</t>
  </si>
  <si>
    <t>CLA-P2-2-1</t>
  </si>
  <si>
    <t>CLA-P2-2-2</t>
  </si>
  <si>
    <t>CLA-P2-2-3</t>
  </si>
  <si>
    <t>CLA-P2-2-4</t>
  </si>
  <si>
    <t>CLA-P2-2-5</t>
  </si>
  <si>
    <t>CLA-P2-2-6</t>
  </si>
  <si>
    <t>CLA-P2-2-7</t>
  </si>
  <si>
    <t>CLA-P2-2-8</t>
  </si>
  <si>
    <t>CLA-P2-2-9</t>
  </si>
  <si>
    <t>CLA-P2-2-10</t>
  </si>
  <si>
    <t>CLA-P2-2-11</t>
  </si>
  <si>
    <t>CLA-P2-2-12</t>
  </si>
  <si>
    <t>CLA-P2-2-13</t>
  </si>
  <si>
    <t>CLA-P2-3-1</t>
  </si>
  <si>
    <t>CLA-P2-3-2</t>
  </si>
  <si>
    <t>CLA-P2-3-3</t>
  </si>
  <si>
    <t>CLA-P2-3-4</t>
  </si>
  <si>
    <t>CLA-P2-3-5</t>
  </si>
  <si>
    <t>CLA-P2-3-6</t>
  </si>
  <si>
    <t>CLA-P2-3-7</t>
  </si>
  <si>
    <t>CLA-P2-3-8</t>
  </si>
  <si>
    <t>CLA-P2-3-9</t>
  </si>
  <si>
    <t>CLA-P2-3-10</t>
  </si>
  <si>
    <t>CLA-P2-3-11</t>
  </si>
  <si>
    <t>CLA-P2-3-12</t>
  </si>
  <si>
    <t>CLA-P2-3-13</t>
  </si>
  <si>
    <t>CLA-P2-4-1</t>
  </si>
  <si>
    <t>CLA-P2-4-2</t>
  </si>
  <si>
    <t>CLA-P2-4-3</t>
  </si>
  <si>
    <t>CLA-P2-4-4</t>
  </si>
  <si>
    <t>CLA-P2-4-5</t>
  </si>
  <si>
    <t>CLA-P2-4-6</t>
  </si>
  <si>
    <t>CLA-P2-4-7</t>
  </si>
  <si>
    <t>CLA-P2-4-8</t>
  </si>
  <si>
    <t>CLA-P2-4-9</t>
  </si>
  <si>
    <t>CLA-P2-4-10</t>
  </si>
  <si>
    <t>CLA-P2-4-11</t>
  </si>
  <si>
    <t>CLA-P2-4-12</t>
  </si>
  <si>
    <t>CLA-P2-4-13</t>
  </si>
  <si>
    <t>TABELA DE SALARIOS COMISSIONADOS PMA</t>
  </si>
  <si>
    <t xml:space="preserve">CARGO </t>
  </si>
  <si>
    <t>Padrão (faixa salarial única) - 2022-2024</t>
  </si>
  <si>
    <t>Valor Padrão 2020 - 2024</t>
  </si>
  <si>
    <t>Valor Padrão 2024</t>
  </si>
  <si>
    <t>Padrão (faixa salarial única) - 2025</t>
  </si>
  <si>
    <t>(CEOTNIVEL I) CASA DO CIDADAO</t>
  </si>
  <si>
    <t>CE--CC--IV</t>
  </si>
  <si>
    <t>*</t>
  </si>
  <si>
    <t>(CEOTNIVEL I) CENTRO DO IDOSO</t>
  </si>
  <si>
    <t>(CEOTNIVEL I) CREAS</t>
  </si>
  <si>
    <t>(CEOTNIVEL I) DESENVOLVIMENTO ECONOMIA TURISTICA</t>
  </si>
  <si>
    <t>(CEOTNIVEL I) DIRETOR PROTEÇAO COMUNITARIA</t>
  </si>
  <si>
    <t>(CEOTNIVEL I) EMPREENDORISMO EMPRESARIAL</t>
  </si>
  <si>
    <t>(CEOTNIVEL I) EVENTOS TURISTICOS</t>
  </si>
  <si>
    <t>(CEOTNIVEL I) FOLHA DE PAGAMENTO</t>
  </si>
  <si>
    <t>(CEOTNIVEL I) LICENCIAMENTO DE PROJETOS DE EDIFIC.</t>
  </si>
  <si>
    <t>(CEOTNIVEL I) OBRAS PUBLICAS</t>
  </si>
  <si>
    <t>(CEOTNIVEL I) ORCAMENTO PARTICIPATIVO</t>
  </si>
  <si>
    <t>(CEOTNIVEL I) PROJETOS DE ENGENHARIA E ARQUITETURA</t>
  </si>
  <si>
    <t>(CEOTNIVEL I) SERVICO DE INSPECAO MUNICIPAL</t>
  </si>
  <si>
    <t>(CEOTNIVEL I) TRANSPORTE E TRANSITO</t>
  </si>
  <si>
    <t>(CEOTNIVEL II) CERIMONIAL</t>
  </si>
  <si>
    <t>CE-CC6--</t>
  </si>
  <si>
    <t>(CEOTNIVEL II) SERVICOS</t>
  </si>
  <si>
    <t>(CEOTNIVEL II) SINDIC ADM PROC DISCIPLIN</t>
  </si>
  <si>
    <t>(CEOTNIVEL III) ADMINISTRAÇAO DE PESSOAL</t>
  </si>
  <si>
    <t>CE-CC8--</t>
  </si>
  <si>
    <t>(CEOTNIVEL III) ARBORIZACAO URBANA</t>
  </si>
  <si>
    <t>(CEOTNIVEL III) CENTRO DE ATENÇAO A DEP. QUIMICOS</t>
  </si>
  <si>
    <t>(CEOTNIVEL III) CEU DAS ARTES</t>
  </si>
  <si>
    <t>(CEOTNIVEL III) ESTUDOS FISCAIS</t>
  </si>
  <si>
    <t>(CEOTNIVEL III) FISCALIZACAO AMBIENTAL</t>
  </si>
  <si>
    <t>(CEOTNIVEL III) LIMPEZA URBANA E DESTINAÇAO LIXO</t>
  </si>
  <si>
    <t>(CEOTNIVEL III) PLANEJAMENTO ESTRATEGICO E OPERAC</t>
  </si>
  <si>
    <t>(CEOTNIVEL III) REGURIZACAO FUNDIARIA</t>
  </si>
  <si>
    <t>(CEOTNIVEL III)CENTRO DE REF DE AP E ASS EDU CRAAE</t>
  </si>
  <si>
    <t>(CEOTNIVEL IV) ADMINISTRAÇAO ESCOLAR</t>
  </si>
  <si>
    <t>CE-CC10--</t>
  </si>
  <si>
    <t>(CEOTNIVEL IV) ADMINISTRAÇAO GERAL</t>
  </si>
  <si>
    <t>(CEOTNIVEL IV) ALIMENTAÇAO ESCOLAR</t>
  </si>
  <si>
    <t>(CEOTNIVEL IV) ALMOXARIFADO CENTRAL</t>
  </si>
  <si>
    <t>(CEOTNIVEL IV) CADASTRO E TRIBUTACAO</t>
  </si>
  <si>
    <t>(CEOTNIVEL IV) CAPACITACAO</t>
  </si>
  <si>
    <t>(CEOTNIVEL IV) CASA DE PASSAGEM</t>
  </si>
  <si>
    <t>(CEOTNIVEL IV) CIDADANIA ATIVA</t>
  </si>
  <si>
    <t>(CEOTNIVEL IV) COMPRAS</t>
  </si>
  <si>
    <t>(CEOTNIVEL IV) DEFENSORIA PUBLICA</t>
  </si>
  <si>
    <t>(CEOTNIVEL IV) ERRADIC DO TRAB INFANTIL</t>
  </si>
  <si>
    <t>(CEOTNIVEL IV) ESPORTES DE COMPETIÇAO E COMUNITARI</t>
  </si>
  <si>
    <t>(CEOTNIVEL IV) FROTA MUNICIPAL</t>
  </si>
  <si>
    <t>(CEOTNIVEL IV) GEST D NIV E MODAL DO ENS</t>
  </si>
  <si>
    <t>(CEOTNIVEL IV) GUARDA PATRIMONIAL</t>
  </si>
  <si>
    <t>(CEOTNIVEL IV) GUARDA VIDAS MUNICIPAL</t>
  </si>
  <si>
    <t>(CEOTNIVEL IV) ILUMINAÇAO PUBLICA</t>
  </si>
  <si>
    <t>(CEOTNIVEL IV) INFORMATICA</t>
  </si>
  <si>
    <t>(CEOTNIVEL IV) LAZER COMUNITARIO</t>
  </si>
  <si>
    <t>(CEOTNIVEL IV) LICITACAO DE OBRAS</t>
  </si>
  <si>
    <t>(CEOTNIVEL IV) LICITAÇAO DIVERSIFICADA</t>
  </si>
  <si>
    <t>(CEOTNIVEL IV) LICITACAO PREGAO DE PRECO</t>
  </si>
  <si>
    <t>(CEOTNIVEL IV) LINGUAGEM CULTURAL</t>
  </si>
  <si>
    <t>(CEOTNIVEL IV) MANUNTENCAO E ABASTECIMENTO</t>
  </si>
  <si>
    <t>(CEOTNIVEL IV) MANUT CONSER ESTR E VIAS</t>
  </si>
  <si>
    <t>(CEOTNIVEL IV) MANUTEN BASICA E SERVICO</t>
  </si>
  <si>
    <t>(CEOTNIVEL IV) PATRIMONIO E ALMOXARIFADO</t>
  </si>
  <si>
    <t>(CEOTNIVEL IV) PATRIMONIO HISTORICO E CULTURAL</t>
  </si>
  <si>
    <t>(CEOTNIVEL IV) PATRIMONIO IMOVEL</t>
  </si>
  <si>
    <t>(CEOTNIVEL IV) PATRIMONIO MOVEL</t>
  </si>
  <si>
    <t>(CEOTNIVEL IV) PLANEJAMENTO E EDUCAÇAO CULTURAL</t>
  </si>
  <si>
    <t>(CEOTNIVEL IV) RH E CAPACITAÇAO</t>
  </si>
  <si>
    <t>(CEOTNIVEL IV) SERVIÇOS COM. DO INTERIOR</t>
  </si>
  <si>
    <t>(CEOTNIVEL IV) SERVICOS COMPLEMENTARES</t>
  </si>
  <si>
    <t>(CEOTNIVEL IV) TRANSP COM FINALIDADES ESPECIFICA</t>
  </si>
  <si>
    <t>ASSESSOR  DE AUDITORIA</t>
  </si>
  <si>
    <t>GO-CC3--</t>
  </si>
  <si>
    <t>ASSESSOR COMUNICAÇAO SOCIAL</t>
  </si>
  <si>
    <t>C-C 2-S</t>
  </si>
  <si>
    <t>ASSESSOR DE COMUNICACAO</t>
  </si>
  <si>
    <t>**</t>
  </si>
  <si>
    <t>CC-CEI</t>
  </si>
  <si>
    <t>ASSESSOR DE POLITICAS PUBLICAS</t>
  </si>
  <si>
    <t>CC-PA-1</t>
  </si>
  <si>
    <t>CC-APP</t>
  </si>
  <si>
    <t>ASSESSOR EDUCACIONAL ADMINISTRATIVO FINANCEIRO</t>
  </si>
  <si>
    <t>CC-AED</t>
  </si>
  <si>
    <t>ASSESSOR ESTRATEGICO DE GOVERNO</t>
  </si>
  <si>
    <t>GE-CC2--</t>
  </si>
  <si>
    <t>CC-AEG</t>
  </si>
  <si>
    <t>ASSESSOR JURIDICO</t>
  </si>
  <si>
    <t>CC-AJ</t>
  </si>
  <si>
    <t>CC-AJF</t>
  </si>
  <si>
    <t>ASSESSOR JURIDICO DE SECRETARIA</t>
  </si>
  <si>
    <t>CC-AJS</t>
  </si>
  <si>
    <t>ASSESSOR JURIDICO FAZENDARIO</t>
  </si>
  <si>
    <t>ASSISTENTE CATEGORIA A</t>
  </si>
  <si>
    <t>ACA-CC05--</t>
  </si>
  <si>
    <t>ASSISTENTE CATEGORIA A ( ADVOGADO )</t>
  </si>
  <si>
    <t>ASSISTENTE CATEGORIA A ( ASSISTENTE SOCIAL )</t>
  </si>
  <si>
    <t>ASSISTENTE CATEGORIA A ( NUTRICIONISTA )</t>
  </si>
  <si>
    <t>ASSISTENTE CATEGORIA A ( PEDAGOGO )</t>
  </si>
  <si>
    <t>ASSISTENTE CATEGORIA A ( PSICOLOGO)</t>
  </si>
  <si>
    <t>ASSISTENTE CATEGORIA B</t>
  </si>
  <si>
    <t>ACB-CC07--</t>
  </si>
  <si>
    <t>ASSISTENTE CATEGORIA C</t>
  </si>
  <si>
    <t>ACC-CC09--</t>
  </si>
  <si>
    <t>ASSISTENTE CATEGORIA D</t>
  </si>
  <si>
    <t>ACD-CC11--</t>
  </si>
  <si>
    <t>ASSISTENTE CATEGORIA E</t>
  </si>
  <si>
    <t>ACE-CC12--</t>
  </si>
  <si>
    <t>ASSISTENTE CATEGORIA F</t>
  </si>
  <si>
    <t>ACF-CC13--</t>
  </si>
  <si>
    <t>ASSISTENTE CATEGORIA G</t>
  </si>
  <si>
    <t>ACG--CC-14</t>
  </si>
  <si>
    <t>ASSISTENTE DE GESTAO</t>
  </si>
  <si>
    <t>CC-ASG</t>
  </si>
  <si>
    <t>ASSISTENTE DE PROGRAMAS</t>
  </si>
  <si>
    <t>CC-APG</t>
  </si>
  <si>
    <t>ASSISTENTE DE PROJETOS</t>
  </si>
  <si>
    <t>CC-APJ</t>
  </si>
  <si>
    <t>ASSISTENTE DE UNIDADES ADMINISTRATIVAS</t>
  </si>
  <si>
    <t>CCAUA</t>
  </si>
  <si>
    <t>ASSISTENTE TECNICO</t>
  </si>
  <si>
    <t>CC-AT</t>
  </si>
  <si>
    <t>CONTROLADOR GERAL</t>
  </si>
  <si>
    <t>CC-SM--</t>
  </si>
  <si>
    <t>COORDENADOR DE APOIO ADMINISTRATIVO</t>
  </si>
  <si>
    <t>COORDENADOR DE EQUIPE OPERACIONAL DE TRABALHO NIVEL I -  ALIMENTACAO ESCOLAR</t>
  </si>
  <si>
    <t>COORDENADOR DE EQUIPE OPERACIONAL DE TRABALHO NIVEL I -  APAS</t>
  </si>
  <si>
    <t>COORDENADOR DE EQUIPE OPERACIONAL DE TRABALHO NIVEL I -  EDUCACAO ESPECIAL</t>
  </si>
  <si>
    <t>COORDENADOR DE EQUIPE OPERACIONAL DE TRABALHO NIVEL I -  ELABORACAO DE PROJETOS</t>
  </si>
  <si>
    <t>COORDENADOR DE EQUIPE OPERACIONAL DE TRABALHO NIVEL I  - EVENTOS TURISTICO</t>
  </si>
  <si>
    <t>COORDENADOR DE EQUIPE OPERACIONAL DE TRABALHO NIVEL I -  GUARDA VIDAS MUNICIPAL</t>
  </si>
  <si>
    <t>COORDENADOR DE EQUIPE OPERACIONAL DE TRABALHO NIVEL I -  LICENCIAMENTO DE PROJETOS DE EDIFICACAO</t>
  </si>
  <si>
    <t>COORDENADOR DE EQUIPE OPERACIONAL DE TRABALHO NIVEL I -  MANUTENCAO E ABASTECIMENTO DE AGUA</t>
  </si>
  <si>
    <t>COORDENADOR DE EQUIPE OPERACIONAL DE TRABALHO NIVEL I -  PROJETOS DE DEFESA CIVIL</t>
  </si>
  <si>
    <t>COORDENADOR DE EQUIPE OPERACIONAL DE TRABALHO NIVEL I -  PROJETOS DE ENGENHARIA E ARQUITETURA</t>
  </si>
  <si>
    <t>COORDENADOR DE EQUIPE OPERACIONAL DE TRABALHO NIVEL I -  TRANSITO E MOBILIDADE</t>
  </si>
  <si>
    <t>COORDENADOR DE EQUIPE OPERACIONAL DE TRABALHO NIVEL I -  TRANSPORTES PUBLICOS E FISCALIZACAO</t>
  </si>
  <si>
    <t>COORDENADOR DE EQUIPE OPERACIONAL DE TRABALHO NIVEL I - ACOMPANHAMENTO E MONITORAMENTO DE OBRAS PUBLICAS</t>
  </si>
  <si>
    <t>COORDENADOR DE EQUIPE OPERACIONAL DE TRABALHO NIVEL I - ASSISTENCIA TECNICA E EXTENSAO RURAL</t>
  </si>
  <si>
    <t>COORDENADOR DE EQUIPE OPERACIONAL DE TRABALHO NIVEL I - CADASTRAMENTO E AVALIACAO SOCIAL</t>
  </si>
  <si>
    <t>COORDENADOR DE EQUIPE OPERACIONAL DE TRABALHO NIVEL I - CADASTRO UNICO</t>
  </si>
  <si>
    <t>COORDENADOR DE EQUIPE OPERACIONAL DE TRABALHO NIVEL I - CASA DE PASSAGEM</t>
  </si>
  <si>
    <t>COORDENADOR DE EQUIPE OPERACIONAL DE TRABALHO NIVEL I - CENTRO DE REFERENCIA EM ASSISTENCIA SOCIAL</t>
  </si>
  <si>
    <t>COORDENADOR DE EQUIPE OPERACIONAL DE TRABALHO NIVEL I - CENTRO DE REFERENCIA ESPECIALIZADA DE ASSISTENCIA SOCIAL</t>
  </si>
  <si>
    <t>COORDENADOR DE EQUIPE OPERACIONAL DE TRABALHO NIVEL I - CENTRO DOS IDOSOS</t>
  </si>
  <si>
    <t>COORDENADOR DE EQUIPE OPERACIONAL DE TRABALHO NIVEL I - CONCESSOES DE AGUA E ESGOTO</t>
  </si>
  <si>
    <t>COORDENADOR DE EQUIPE OPERACIONAL DE TRABALHO NIVEL I - CONTROLE ORÇAMENTARIO, FINANCEIRO E PRESTACAO DE CONTAS</t>
  </si>
  <si>
    <t>COORDENADOR DE EQUIPE OPERACIONAL DE TRABALHO NIVEL I - EVENTOS E LAZER COMUNITARIO</t>
  </si>
  <si>
    <t>COORDENADOR DE EQUIPE OPERACIONAL DE TRABALHO NIVEL I - INFRAESTRUTURA TURISTICA</t>
  </si>
  <si>
    <t>COORDENADOR DE EQUIPE OPERACIONAL DE TRABALHO NIVEL I - NOSSO CREDITO</t>
  </si>
  <si>
    <t>COORDENADOR DE EQUIPE OPERACIONAL DE TRABALHO NIVEL I - PRESTACAO DE CONTAS</t>
  </si>
  <si>
    <t>COORDENADOR DE EQUIPE OPERACIONAL DE TRABALHO NIVEL I - PROTECAO A FAMILIA</t>
  </si>
  <si>
    <t>COORDENADOR DE EQUIPE OPERACIONAL DE TRABALHO NIVEL I - SALA DO EMPREENDEDOR</t>
  </si>
  <si>
    <t>COORDENADOR DE EQUIPE OPERACIONAL DE TRABALHO NIVEL I - SERVICOS DE INSPECAO MUNICIPAL E ATIVIDADES RURAIS NAO AGRICOLAS</t>
  </si>
  <si>
    <t>COORDENADOR DE EQUIPE OPERACIONAL DE TRABALHO NIVEL I - SERVICOS, MANUTENCAO E ABASTECIMENTO</t>
  </si>
  <si>
    <t>COORDENADOR DE EQUIPE OPERACIONAL DE TRABALHO NIVEL I - SUPORTE AO SISTEMA NACIONAL DE EMPREGO SINE</t>
  </si>
  <si>
    <t>COORDENADOR DE EQUIPE OPERACIONAL DE TRABALHO NIVEL I-ALMOXARIFADO CENTRAL</t>
  </si>
  <si>
    <t>COORDENADOR DE EQUIPE OPERACIONAL DE TRABALHO NIVEL I-CASA DO CIDADAO</t>
  </si>
  <si>
    <t>COORDENADOR DE EQUIPE OPERACIONAL DE TRABALHO NIVEL I-CENTRO DE REFERENCIA EM ATENDIMENTO EDUCACIONAL ESPECIAL</t>
  </si>
  <si>
    <t>COORDENADOR DE EQUIPE OPERACIONAL DE TRABALHO NIVEL I-CERIMONIAL</t>
  </si>
  <si>
    <t>COORDENADOR DE EQUIPE OPERACIONAL DE TRABALHO NIVEL I-COMPRAS</t>
  </si>
  <si>
    <t>COORDENADOR DE EQUIPE OPERACIONAL DE TRABALHO NIVEL I-ESCOLA DE GOVERNO</t>
  </si>
  <si>
    <t>COORDENADOR DE EQUIPE OPERACIONAL DE TRABALHO NIVEL I-GESTAO DE FOLHA</t>
  </si>
  <si>
    <t>COORDENADOR DE EQUIPE OPERACIONAL DE TRABALHO NIVEL I-GESTAO DE PLANEJAMENTO ORCAMENTARIO -PPA-LDO E LOA</t>
  </si>
  <si>
    <t>COORDENADOR DE EQUIPE OPERACIONAL DE TRABALHO NIVEL I-GESTAO E SEGURANCA DA INFORMACAO</t>
  </si>
  <si>
    <t>COORDENADOR DE EQUIPE OPERACIONAL DE TRABALHO NIVEL II -  ALMOXARIFADO E PATRIMONIO</t>
  </si>
  <si>
    <t>CC-CEII</t>
  </si>
  <si>
    <t>COORDENADOR DE EQUIPE OPERACIONAL DE TRABALHO NIVEL II -  CONTRATACAO DE PESSOAL</t>
  </si>
  <si>
    <t>COORDENADOR DE EQUIPE OPERACIONAL DE TRABALHO NIVEL II  - EDUCACAO AMBIENTAL</t>
  </si>
  <si>
    <t>COORDENADOR DE EQUIPE OPERACIONAL DE TRABALHO NIVEL II -  ESTRATEGIA SAUDE OCUPACIONAL DO SERVIDOR</t>
  </si>
  <si>
    <t>COORDENADOR DE EQUIPE OPERACIONAL DE TRABALHO NIVEL II -  EXECUCAO DO PROGRAMA HABITACIONAL</t>
  </si>
  <si>
    <t>COORDENADOR DE EQUIPE OPERACIONAL DE TRABALHO NIVEL II -  EXPEDIENTE</t>
  </si>
  <si>
    <t>COORDENADOR DE EQUIPE OPERACIONAL DE TRABALHO NIVEL II  - FISCALIZACAO AMBIENTAL</t>
  </si>
  <si>
    <t>COORDENADOR DE EQUIPE OPERACIONAL DE TRABALHO NIVEL II -  GESTAO DE BENEFICIOS AO ESTUDANTE</t>
  </si>
  <si>
    <t>COORDENADOR DE EQUIPE OPERACIONAL DE TRABALHO NIVEL II -  MANUTENCAO  E GESTAO DA FROTA SEME</t>
  </si>
  <si>
    <t>COORDENADOR DE EQUIPE OPERACIONAL DE TRABALHO NIVEL II -  MANUTENCAO DA FROTA MUNICIPAL</t>
  </si>
  <si>
    <t>COORDENADOR DE EQUIPE OPERACIONAL DE TRABALHO NIVEL II -  MANUTENCAO PREDIAL E EQUIPAMENTOS</t>
  </si>
  <si>
    <t>COORDENADOR DE EQUIPE OPERACIONAL DE TRABALHO NIVEL II -  MIDIAS SOCIAIS</t>
  </si>
  <si>
    <t>COORDENADOR DE EQUIPE OPERACIONAL DE TRABALHO NIVEL II -  PATRIMONIO IMOVEL</t>
  </si>
  <si>
    <t>COORDENADOR DE EQUIPE OPERACIONAL DE TRABALHO NIVEL II -  PATRIMONIO MOVEL</t>
  </si>
  <si>
    <t>COORDENADOR DE EQUIPE OPERACIONAL DE TRABALHO NIVEL II -  PROTOCOLO</t>
  </si>
  <si>
    <t>COORDENADOR DE EQUIPE OPERACIONAL DE TRABALHO NIVEL II -  REGULARIZACAO FUNDIARIA</t>
  </si>
  <si>
    <t>COORDENADOR DE EQUIPE OPERACIONAL DE TRABALHO NIVEL II -  ZELADORIA E CONSERVACAO DE EQUIPAMENTOS PUBLICOS</t>
  </si>
  <si>
    <t>COORDENADOR DE EQUIPE OPERACIONAL DE TRABALHO NIVEL II - ALMOXARIFADO E FERRAMENTARIA</t>
  </si>
  <si>
    <t>COORDENADOR DE EQUIPE OPERACIONAL DE TRABALHO NIVEL II  -ARBORIZACAO URBANA</t>
  </si>
  <si>
    <t>COORDENADOR DE EQUIPE OPERACIONAL DE TRABALHO NIVEL II - ARQUIVO DE IMAGENS</t>
  </si>
  <si>
    <t>COORDENADOR DE EQUIPE OPERACIONAL DE TRABALHO NIVEL II-  CEU DAS ARTES</t>
  </si>
  <si>
    <t>COORDENADOR DE EQUIPE OPERACIONAL DE TRABALHO NIVEL II-  FORMENTO A ATIVIDADE PESQUEIRA</t>
  </si>
  <si>
    <t>COORDENADOR DE EQUIPE OPERACIONAL DE TRABALHO NIVEL II - GESTAO DOS RECURSOS  PARA AUTONOMIA FINANCEIRA ESCOLAR</t>
  </si>
  <si>
    <t>COORDENADOR DE EQUIPE OPERACIONAL DE TRABALHO NIVEL II - GESTAO ESCOLAR ADMINISTRATIVA</t>
  </si>
  <si>
    <t>COORDENADOR DE EQUIPE OPERACIONAL DE TRABALHO NIVEL II - GUARDA PATRIMONIAL</t>
  </si>
  <si>
    <t>COORDENADOR DE EQUIPE OPERACIONAL DE TRABALHO NIVEL II - ILUMINACAO PUBLICA</t>
  </si>
  <si>
    <t>COORDENADOR DE EQUIPE OPERACIONAL DE TRABALHO NIVEL II - LEILAO PUBLICO</t>
  </si>
  <si>
    <t>COORDENADOR DE EQUIPE OPERACIONAL DE TRABALHO NIVEL II - LIQUIDACAO, ENCARGOS E RAPASSES FINANCEIROS</t>
  </si>
  <si>
    <t>COORDENADOR DE EQUIPE OPERACIONAL DE TRABALHO NIVEL II-  MECANIZACAO AGRICOLA  E ESCOAMENTO DE PRODUCAO AGROPECUARIA</t>
  </si>
  <si>
    <t>COORDENADOR DE EQUIPE OPERACIONAL DE TRABALHO NIVEL II - PAGAMENTOS E MOVIMENTACAO FINANCEIRA</t>
  </si>
  <si>
    <t>COORDENADOR DE EQUIPE OPERACIONAL DE TRABALHO NIVEL II - PAISAGISMO E JARDINAGEM</t>
  </si>
  <si>
    <t>COORDENADOR DE EQUIPE OPERACIONAL DE TRABALHO NIVEL II-  PLANEJAMENTO E EDUCACAO CULTURAL</t>
  </si>
  <si>
    <t>COORDENADOR DE EQUIPE OPERACIONAL DE TRABALHO NIVEL II - PLANEJAMENTO E GESTAO DE PROCESSO SELETIVO</t>
  </si>
  <si>
    <t>COORDENADOR DE EQUIPE OPERACIONAL DE TRABALHO NIVEL II - RECURSOS DE TRANSFERENCIAS GOVERNAMENTAIS E RECURSOS DA INICIATIVA PRIVADA</t>
  </si>
  <si>
    <t>COORDENADOR DE EQUIPE OPERACIONAL DE TRABALHO NIVEL II - TRIBUTOS MOBILIARIOS</t>
  </si>
  <si>
    <t>COORDENADOR DE EQUIPE OPERACIONAL DE TRABALHO NIVEL II - ZELADORIA E CONSERVACAO</t>
  </si>
  <si>
    <t>COORDENADOR DE EQUIPE OPERACIONAL DE TRABALHO NIVEL II- CADASTRO E TRIBUTACAO</t>
  </si>
  <si>
    <t>COORDENADOR DE EQUIPE OPERACIONAL DE TRABALHO NIVEL II- CASA DA CULTURA</t>
  </si>
  <si>
    <t>COORDENADOR DE EQUIPE OPERACIONAL DE TRABALHO NIVEL II- COMERCIALIZACAO E CAPACITACAO</t>
  </si>
  <si>
    <t>COORDENADOR DE EQUIPE OPERACIONAL DE TRABALHO NIVEL II- ESPORTES  AMADORES E COMUNITARIOS</t>
  </si>
  <si>
    <t>COORDENADOR DE EQUIPE OPERACIONAL DE TRABALHO NIVEL II- ESPORTES  DE ALTO RENDIMENTO</t>
  </si>
  <si>
    <t>COORDENADOR DE EQUIPE OPERACIONAL DE TRABALHO NIVEL II-PATRIMONIO HISTORICO E CULTURAL</t>
  </si>
  <si>
    <t>COORDENADOR DE EQUIPE OPERACIONAL DE TRABALHO NIVEL I-ORCAMENTO PARTICIPATIVO</t>
  </si>
  <si>
    <t>COORDENADOR DE EQUIPE OPERACIONAL DE TRABALHO NIVEL I-ORGAO MUNICIPAL DE PROTECAO AO CONSUMIDOR</t>
  </si>
  <si>
    <t>COORDENADOR DE EQUIPE OPERACIONAL DE TRABALHO NIVEL I-TECNOLOGIA DA INFORMACAO</t>
  </si>
  <si>
    <t>COORDENADOR DE EQUIPE OPERACIONAL DE TRABALHO NIVEL I-TRIBUTOS IMOBILIARIOS</t>
  </si>
  <si>
    <t>COORDENADOR DE ESCRITORIO DE SERVIÇOS OPERACIONAIS</t>
  </si>
  <si>
    <t>COORDENADOR DE GABINETE</t>
  </si>
  <si>
    <t>CC-CG</t>
  </si>
  <si>
    <t>COORDENADOR ESPECIAL (NOSSO CREDITO)</t>
  </si>
  <si>
    <t>DIRETOR DE CONTAS NORMATIZACAO E GESTAO DE RESULTA</t>
  </si>
  <si>
    <t>DIRETOR DE FISCALIZACAO INSPECAO E AUDITORIA</t>
  </si>
  <si>
    <t>DIRETOR DE TRANP ACESSO A INFOR INTEG E COMPLIANCE</t>
  </si>
  <si>
    <t>GER MUN DE SERV URBAN E COMUN DO LITORAL</t>
  </si>
  <si>
    <t>GM-CC1--</t>
  </si>
  <si>
    <t>GER OPER DE ADMINIST GERAL E SERVICOS</t>
  </si>
  <si>
    <t>GER OPER DE DE PROTECAO SOCIAL ESPECIAL</t>
  </si>
  <si>
    <t>GER OPER DE DESENV RURAL E ABASTECIMENTO</t>
  </si>
  <si>
    <t>GER OPER DE PROTECAO SOCIAL BASICA</t>
  </si>
  <si>
    <t>GERENTE ESTRAT DE CULTURA E PATRIMONIO HISTORICO</t>
  </si>
  <si>
    <t>GERENTE ESTRAT DE SERVIÇO A COMUNIDADE DO INTERIOR</t>
  </si>
  <si>
    <t>GERENTE ESTRAT DE TECNOLOGIA DA INFORMACAO</t>
  </si>
  <si>
    <t>GERENTE ESTRATEGICO DA JUVENTUDE</t>
  </si>
  <si>
    <t>GERENTE ESTRATEGICO DE ADMINISTRACAO FINANCEIRA</t>
  </si>
  <si>
    <t>CC-GE</t>
  </si>
  <si>
    <t>GERENTE ESTRATEGICO DE ADMINISTRACAO GERAL E SERVICOS</t>
  </si>
  <si>
    <t>GERENTE ESTRATEGICO DE ADMINISTRACAO TRIBUTARIA</t>
  </si>
  <si>
    <t>GERENTE ESTRATEGICO DE ALMOXARIFADO</t>
  </si>
  <si>
    <t>GERENTE ESTRATEGICO DE CONTABILIDADE</t>
  </si>
  <si>
    <t>GERENTE ESTRATEGICO DE CONTABILIDADE PUBLICA</t>
  </si>
  <si>
    <t>GERENTE ESTRATEGICO DE DEFESA CIVIL</t>
  </si>
  <si>
    <t>GERENTE ESTRATEGICO DE DESENVOLVIMENTO RURAL E ABASTECIMENTO</t>
  </si>
  <si>
    <t>GERENTE ESTRATEGICO DE ESPORTES</t>
  </si>
  <si>
    <t>GERENTE ESTRATEGICO DE FISCALIZACAO DE OBRAS E POSTURAS</t>
  </si>
  <si>
    <t>GERENTE ESTRATEGICO DE GESTAO DE PESSOAS</t>
  </si>
  <si>
    <t>GERENTE ESTRATEGICO DE PROJETOS</t>
  </si>
  <si>
    <t>GERENTE ESTRATEGICO DE PROJETOS E CAPTACAO DE RECURSOS</t>
  </si>
  <si>
    <t>GERENTE ESTRATEGICO DE RECURSOS HUMANOS</t>
  </si>
  <si>
    <t>GERENTE ESTRATEGICO DE SERVICOS AS COMUNIDADES DO INTERIOR</t>
  </si>
  <si>
    <t>GERENTE MUNICIPAL DE COMUNICACAO SOCIAL</t>
  </si>
  <si>
    <t>GERENTE MUNICIPAL DE CULTURA E PATRIMONIO HISTORICO</t>
  </si>
  <si>
    <t>CC-GM</t>
  </si>
  <si>
    <t>GERENTE MUNICIPAL DE PLANEJAMENTO ESTRATEGICO E OPERACINAL</t>
  </si>
  <si>
    <t>GERENTE MUNICIPAL DE PROJETO DE ENG E OBRAS</t>
  </si>
  <si>
    <t>GERENTE MUNICIPAL DE PROJETOS E ENGENHARIA</t>
  </si>
  <si>
    <t>GERENTE MUNICIPAL DE SERVICOS URBANOS E COMUNIDADES DO LITORAL</t>
  </si>
  <si>
    <t>GERENTE MUNICIPAL DE TECNOLOGIA DA INFORMACAO</t>
  </si>
  <si>
    <t>GERENTE MUNICIPAL DE TRANSPORTES</t>
  </si>
  <si>
    <t>GERENTE OPER DE DESENV DA PESCA E AQUICULTURA</t>
  </si>
  <si>
    <t>GERENTE OPER DE LICEN CONTR FISC AMBIENT</t>
  </si>
  <si>
    <t>GERENTE OPER FISCAL DE OBRAS E POSTURAS</t>
  </si>
  <si>
    <t>GERENTE OPERACIONAL DA JUVENTUDE</t>
  </si>
  <si>
    <t>CC-GO</t>
  </si>
  <si>
    <t>GERENTE OPERACIONAL DE ADM ESCOLAR E RH</t>
  </si>
  <si>
    <t>GERENTE OPERACIONAL DE ADM TRIBUTARIA</t>
  </si>
  <si>
    <t>GERENTE OPERACIONAL DE ADMINISTRACAO ESCOLAR E RECURSOS HUMANOS</t>
  </si>
  <si>
    <t>GERENTE OPERACIONAL DE BEM ESTAR ANIMAL</t>
  </si>
  <si>
    <t>GERENTE OPERACIONAL DE COMUNICACAO INSTITUCIONAL</t>
  </si>
  <si>
    <t>GERENTE OPERACIONAL DE DESENVOLVIMENTO DA ATIVIDADE TURISTICA</t>
  </si>
  <si>
    <t>GERENTE OPERACIONAL DE DESENVOLVIMENTO DA PESCA E DA AQUICULTURA</t>
  </si>
  <si>
    <t>GERENTE OPERACIONAL DE EMPREENDEDORISMO</t>
  </si>
  <si>
    <t>GERENTE OPERACIONAL DE IMPRENSA</t>
  </si>
  <si>
    <t>GERENTE OPERACIONAL DE PROTECAO SOCIAL BASICA</t>
  </si>
  <si>
    <t>GERENTE OPERACIONAL DE RECURSOS HIDRICOS E NATURAIS</t>
  </si>
  <si>
    <t>GERENTE OPERACIONAL DE SEGURANCA PATRIMONIAL</t>
  </si>
  <si>
    <t>GERENTE OPERACIONAL DE TRANSPORTE E MANUTENÇAO</t>
  </si>
  <si>
    <t>GERENTE OPERACIONAL DO SUAS</t>
  </si>
  <si>
    <t>GERENTE OPERACIONAL ESCOLA GOVERNO DE ANCHI EGAN</t>
  </si>
  <si>
    <t>GERENTE OPERACIONAL INTEGRAÇÃO</t>
  </si>
  <si>
    <t>GERENTE OPERACIONAL ORCAMENTARIA PRESTACAO DE CONTAS E CAPACITACAO DE RECURSOS</t>
  </si>
  <si>
    <t>GERENTE TECNICO JURIDICO ADMINISTRATIVO</t>
  </si>
  <si>
    <t>CC-T-2</t>
  </si>
  <si>
    <t>GERENTE TECNICO JURIDICO CONTENCIOSO</t>
  </si>
  <si>
    <t>CC-GTJ</t>
  </si>
  <si>
    <t>GERENTE TECNICO JURIDICO PARA COMUNIDADE</t>
  </si>
  <si>
    <t>GERENTE TECNICO JURIDICO TRIBUTARIO</t>
  </si>
  <si>
    <t>OUVIDOR MUNICIPAL</t>
  </si>
  <si>
    <t>PROCURADOR GERAL</t>
  </si>
  <si>
    <t>SEC EXECUT D CONS DE DIR D ASSIST SOCIAL</t>
  </si>
  <si>
    <t>SECRETARIO  MUNICIPAL DE OBRAS  PROJETOS E FISCALIZACAO</t>
  </si>
  <si>
    <t>SECRETARIO MUN DE ADMINISTRAÇAO E RECURSOS HUMANOS</t>
  </si>
  <si>
    <t>SECRETARIO MUN DE AGRICULTURA E ABASTECIMENTO</t>
  </si>
  <si>
    <t>SECRETARIO MUN DE ASSISTENCIA E DESENV SOCIAL</t>
  </si>
  <si>
    <t>SECRETARIO MUN DE INTEGRAÇAO ECONOMICA REGIONAL</t>
  </si>
  <si>
    <t>SECRETARIO MUN DE TURISMO, COMERCIO E EMPREEND</t>
  </si>
  <si>
    <t>SECRETARIO MUNICIPAL DE ADMINISTRACAO E GESTAO DE PESSOAS</t>
  </si>
  <si>
    <t>SECRETARIO MUNICIPAL DE ASSISTENCIA E DESENVOLVIMENTO SOCIAL</t>
  </si>
  <si>
    <t>SECRETARIO MUNICIPAL DE INFRAESTRUTURA</t>
  </si>
  <si>
    <t>SECRETARIO MUNICIPAL DE INOVACAO DESENVOLVIMENTO E GESTAO DE RECURSOS</t>
  </si>
  <si>
    <t>SECRETARIO MUNICIPAL DE MEIO AMBIENTE</t>
  </si>
  <si>
    <t>SECRETARIO MUNICIPAL DE PESCA E AQUICULTURA</t>
  </si>
  <si>
    <t>SECRETARIO MUNICIPAL DE TURISMO</t>
  </si>
  <si>
    <t>SUBSECRETARIO DE ADIMINISTRACAO E GESTAO DE PESSOAS</t>
  </si>
  <si>
    <t>CC-SS</t>
  </si>
  <si>
    <t>SUBSECRETARIO DE INOVACAO, DESENVOLVIMENTO E GESTAO DE RECURSOS</t>
  </si>
  <si>
    <t>SUPERINTENDENTE DE AUDITORIA INTERNA CONTROLE TRAN</t>
  </si>
  <si>
    <t>LEGENDA: *CARGO EXTINTO
                     **CARGO NOVO - Lei 1.737/2025</t>
  </si>
</sst>
</file>

<file path=xl/styles.xml><?xml version="1.0" encoding="utf-8"?>
<styleSheet xmlns="http://schemas.openxmlformats.org/spreadsheetml/2006/main">
  <numFmts count="6">
    <numFmt numFmtId="176" formatCode="&quot;R$&quot;\ #,##0.00"/>
    <numFmt numFmtId="177" formatCode="_-&quot;R$&quot;\ * #,##0_-;\-&quot;R$&quot;\ * #,##0_-;_-&quot;R$&quot;\ * &quot;-&quot;_-;_-@_-"/>
    <numFmt numFmtId="178" formatCode="&quot;R$&quot;#,##0.00_);[Red]\(&quot;R$&quot;#,##0.00\)"/>
    <numFmt numFmtId="179" formatCode="_-* #,##0_-;\-* #,##0_-;_-* &quot;-&quot;_-;_-@_-"/>
    <numFmt numFmtId="180" formatCode="_-* #,##0.00_-;\-* #,##0.00_-;_-* &quot;-&quot;??_-;_-@_-"/>
    <numFmt numFmtId="181" formatCode="_-&quot;R$&quot;\ * #,##0.00_-;\-&quot;R$&quot;\ * #,##0.00_-;_-&quot;R$&quot;\ * &quot;-&quot;??_-;_-@_-"/>
  </numFmts>
  <fonts count="21">
    <font>
      <sz val="11"/>
      <color theme="1"/>
      <name val="Calibri"/>
      <family val="2"/>
      <charset val="0"/>
      <scheme val="minor"/>
    </font>
    <font>
      <b/>
      <sz val="20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2"/>
      <color theme="1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8"/>
      <color theme="3"/>
      <name val="Calibri Light"/>
      <family val="2"/>
      <charset val="0"/>
      <scheme val="major"/>
    </font>
    <font>
      <u/>
      <sz val="11"/>
      <color rgb="FF0000FF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u/>
      <sz val="11"/>
      <color rgb="FF800080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thin">
        <color theme="4" tint="0.399975585192419"/>
      </left>
      <right style="thin">
        <color theme="4" tint="0.399975585192419"/>
      </right>
      <top/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399975585192419"/>
      </left>
      <right style="thin">
        <color theme="4" tint="0.399975585192419"/>
      </right>
      <top/>
      <bottom/>
      <diagonal/>
    </border>
    <border>
      <left style="thin">
        <color theme="4" tint="0.599993896298105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 tint="0.599993896298105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80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22" borderId="0" applyNumberFormat="0" applyBorder="0" applyAlignment="0" applyProtection="0"/>
    <xf numFmtId="9" fontId="0" fillId="0" borderId="0" applyFont="0" applyFill="0" applyBorder="0" applyAlignment="0" applyProtection="0"/>
    <xf numFmtId="0" fontId="9" fillId="0" borderId="61" applyNumberFormat="0" applyFill="0" applyAlignment="0" applyProtection="0"/>
    <xf numFmtId="0" fontId="13" fillId="14" borderId="64" applyNumberFormat="0" applyAlignment="0" applyProtection="0"/>
    <xf numFmtId="177" fontId="0" fillId="0" borderId="0" applyFont="0" applyFill="0" applyBorder="0" applyAlignment="0" applyProtection="0"/>
    <xf numFmtId="0" fontId="0" fillId="8" borderId="0" applyNumberFormat="0" applyBorder="0" applyAlignment="0" applyProtection="0"/>
    <xf numFmtId="181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/>
    <xf numFmtId="0" fontId="0" fillId="27" borderId="66" applyNumberFormat="0" applyFont="0" applyAlignment="0" applyProtection="0"/>
    <xf numFmtId="0" fontId="0" fillId="29" borderId="0" applyNumberFormat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26" borderId="0" applyNumberFormat="0" applyBorder="0" applyAlignment="0" applyProtection="0"/>
    <xf numFmtId="0" fontId="18" fillId="0" borderId="65" applyNumberFormat="0" applyFill="0" applyAlignment="0" applyProtection="0"/>
    <xf numFmtId="0" fontId="4" fillId="21" borderId="0" applyNumberFormat="0" applyBorder="0" applyAlignment="0" applyProtection="0"/>
    <xf numFmtId="0" fontId="11" fillId="0" borderId="63" applyNumberFormat="0" applyFill="0" applyAlignment="0" applyProtection="0"/>
    <xf numFmtId="0" fontId="4" fillId="34" borderId="0" applyNumberFormat="0" applyBorder="0" applyAlignment="0" applyProtection="0"/>
    <xf numFmtId="0" fontId="6" fillId="0" borderId="60" applyNumberFormat="0" applyFill="0" applyAlignment="0" applyProtection="0"/>
    <xf numFmtId="0" fontId="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14" fillId="17" borderId="62" applyNumberFormat="0" applyAlignment="0" applyProtection="0"/>
    <xf numFmtId="0" fontId="19" fillId="10" borderId="68" applyNumberFormat="0" applyAlignment="0" applyProtection="0"/>
    <xf numFmtId="0" fontId="10" fillId="10" borderId="62" applyNumberFormat="0" applyAlignment="0" applyProtection="0"/>
    <xf numFmtId="0" fontId="2" fillId="0" borderId="67" applyNumberFormat="0" applyFill="0" applyAlignment="0" applyProtection="0"/>
    <xf numFmtId="0" fontId="0" fillId="20" borderId="0" applyNumberFormat="0" applyBorder="0" applyAlignment="0" applyProtection="0"/>
    <xf numFmtId="0" fontId="17" fillId="19" borderId="0" applyNumberFormat="0" applyBorder="0" applyAlignment="0" applyProtection="0"/>
    <xf numFmtId="0" fontId="5" fillId="7" borderId="0" applyNumberFormat="0" applyBorder="0" applyAlignment="0" applyProtection="0"/>
    <xf numFmtId="0" fontId="20" fillId="33" borderId="0" applyNumberFormat="0" applyBorder="0" applyAlignment="0" applyProtection="0"/>
    <xf numFmtId="0" fontId="0" fillId="13" borderId="0" applyNumberFormat="0" applyBorder="0" applyAlignment="0" applyProtection="0"/>
    <xf numFmtId="0" fontId="4" fillId="25" borderId="0" applyNumberFormat="0" applyBorder="0" applyAlignment="0" applyProtection="0"/>
    <xf numFmtId="0" fontId="0" fillId="4" borderId="0" applyNumberFormat="0" applyBorder="0" applyAlignment="0" applyProtection="0"/>
    <xf numFmtId="0" fontId="4" fillId="32" borderId="0" applyNumberFormat="0" applyBorder="0" applyAlignment="0" applyProtection="0"/>
    <xf numFmtId="0" fontId="0" fillId="16" borderId="0" applyNumberFormat="0" applyBorder="0" applyAlignment="0" applyProtection="0"/>
    <xf numFmtId="0" fontId="4" fillId="24" borderId="0" applyNumberFormat="0" applyBorder="0" applyAlignment="0" applyProtection="0"/>
    <xf numFmtId="0" fontId="0" fillId="12" borderId="0" applyNumberFormat="0" applyBorder="0" applyAlignment="0" applyProtection="0"/>
    <xf numFmtId="0" fontId="4" fillId="28" borderId="0" applyNumberFormat="0" applyBorder="0" applyAlignment="0" applyProtection="0"/>
    <xf numFmtId="0" fontId="0" fillId="18" borderId="0" applyNumberFormat="0" applyBorder="0" applyAlignment="0" applyProtection="0"/>
    <xf numFmtId="0" fontId="4" fillId="15" borderId="0" applyNumberFormat="0" applyBorder="0" applyAlignment="0" applyProtection="0"/>
    <xf numFmtId="0" fontId="0" fillId="31" borderId="0" applyNumberFormat="0" applyBorder="0" applyAlignment="0" applyProtection="0"/>
    <xf numFmtId="0" fontId="4" fillId="9" borderId="0" applyNumberFormat="0" applyBorder="0" applyAlignment="0" applyProtection="0"/>
    <xf numFmtId="0" fontId="0" fillId="23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178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78" fontId="2" fillId="3" borderId="4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2" borderId="7" xfId="0" applyFont="1" applyFill="1" applyBorder="1"/>
    <xf numFmtId="0" fontId="0" fillId="2" borderId="7" xfId="0" applyFont="1" applyFill="1" applyBorder="1" applyAlignment="1">
      <alignment horizontal="center"/>
    </xf>
    <xf numFmtId="178" fontId="0" fillId="2" borderId="7" xfId="0" applyNumberFormat="1" applyFont="1" applyFill="1" applyBorder="1"/>
    <xf numFmtId="0" fontId="0" fillId="3" borderId="8" xfId="0" applyFont="1" applyFill="1" applyBorder="1"/>
    <xf numFmtId="0" fontId="0" fillId="3" borderId="8" xfId="0" applyFont="1" applyFill="1" applyBorder="1" applyAlignment="1">
      <alignment horizontal="center"/>
    </xf>
    <xf numFmtId="178" fontId="0" fillId="3" borderId="8" xfId="0" applyNumberFormat="1" applyFont="1" applyFill="1" applyBorder="1"/>
    <xf numFmtId="0" fontId="0" fillId="2" borderId="8" xfId="0" applyFont="1" applyFill="1" applyBorder="1" applyAlignment="1">
      <alignment horizontal="center"/>
    </xf>
    <xf numFmtId="0" fontId="0" fillId="2" borderId="8" xfId="0" applyFont="1" applyFill="1" applyBorder="1"/>
    <xf numFmtId="178" fontId="0" fillId="2" borderId="8" xfId="0" applyNumberFormat="1" applyFont="1" applyFill="1" applyBorder="1"/>
    <xf numFmtId="0" fontId="0" fillId="2" borderId="9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top"/>
    </xf>
    <xf numFmtId="4" fontId="0" fillId="2" borderId="10" xfId="0" applyNumberFormat="1" applyFont="1" applyFill="1" applyBorder="1" applyAlignment="1">
      <alignment horizontal="right" vertical="top"/>
    </xf>
    <xf numFmtId="178" fontId="0" fillId="4" borderId="11" xfId="0" applyNumberFormat="1" applyFill="1" applyBorder="1"/>
    <xf numFmtId="0" fontId="0" fillId="3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center" vertical="top"/>
    </xf>
    <xf numFmtId="4" fontId="0" fillId="3" borderId="10" xfId="0" applyNumberFormat="1" applyFont="1" applyFill="1" applyBorder="1" applyAlignment="1">
      <alignment horizontal="right" vertical="top"/>
    </xf>
    <xf numFmtId="0" fontId="0" fillId="3" borderId="8" xfId="0" applyFont="1" applyFill="1" applyBorder="1" applyAlignment="1">
      <alignment horizontal="left" vertical="top"/>
    </xf>
    <xf numFmtId="0" fontId="0" fillId="2" borderId="10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178" fontId="0" fillId="4" borderId="11" xfId="0" applyNumberFormat="1" applyFont="1" applyFill="1" applyBorder="1"/>
    <xf numFmtId="0" fontId="0" fillId="0" borderId="14" xfId="0" applyBorder="1"/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" fontId="0" fillId="2" borderId="8" xfId="0" applyNumberFormat="1" applyFont="1" applyFill="1" applyBorder="1" applyAlignment="1">
      <alignment horizontal="right" vertical="top"/>
    </xf>
    <xf numFmtId="178" fontId="0" fillId="4" borderId="0" xfId="0" applyNumberFormat="1" applyFill="1"/>
    <xf numFmtId="0" fontId="0" fillId="3" borderId="9" xfId="0" applyFont="1" applyFill="1" applyBorder="1" applyAlignment="1">
      <alignment horizontal="center"/>
    </xf>
    <xf numFmtId="0" fontId="0" fillId="0" borderId="15" xfId="0" applyBorder="1"/>
    <xf numFmtId="0" fontId="0" fillId="3" borderId="9" xfId="0" applyFont="1" applyFill="1" applyBorder="1"/>
    <xf numFmtId="178" fontId="0" fillId="3" borderId="9" xfId="0" applyNumberFormat="1" applyFont="1" applyFill="1" applyBorder="1"/>
    <xf numFmtId="0" fontId="3" fillId="2" borderId="11" xfId="0" applyFont="1" applyFill="1" applyBorder="1" applyAlignment="1">
      <alignment horizontal="left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8" fontId="3" fillId="0" borderId="19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0" fontId="0" fillId="0" borderId="21" xfId="0" applyBorder="1" applyAlignment="1">
      <alignment vertical="center" wrapText="1"/>
    </xf>
    <xf numFmtId="0" fontId="0" fillId="0" borderId="22" xfId="0" applyBorder="1"/>
    <xf numFmtId="176" fontId="0" fillId="0" borderId="23" xfId="0" applyNumberFormat="1" applyFont="1" applyFill="1" applyBorder="1" applyAlignment="1"/>
    <xf numFmtId="178" fontId="0" fillId="0" borderId="23" xfId="0" applyNumberFormat="1" applyBorder="1"/>
    <xf numFmtId="178" fontId="0" fillId="0" borderId="24" xfId="0" applyNumberFormat="1" applyBorder="1"/>
    <xf numFmtId="178" fontId="0" fillId="0" borderId="25" xfId="0" applyNumberFormat="1" applyBorder="1"/>
    <xf numFmtId="0" fontId="0" fillId="0" borderId="26" xfId="0" applyBorder="1" applyAlignment="1">
      <alignment vertical="center"/>
    </xf>
    <xf numFmtId="0" fontId="0" fillId="0" borderId="27" xfId="0" applyBorder="1"/>
    <xf numFmtId="176" fontId="0" fillId="0" borderId="28" xfId="0" applyNumberFormat="1" applyFont="1" applyFill="1" applyBorder="1" applyAlignment="1"/>
    <xf numFmtId="178" fontId="0" fillId="0" borderId="28" xfId="0" applyNumberFormat="1" applyBorder="1"/>
    <xf numFmtId="178" fontId="0" fillId="0" borderId="29" xfId="0" applyNumberFormat="1" applyBorder="1"/>
    <xf numFmtId="178" fontId="0" fillId="0" borderId="30" xfId="0" applyNumberFormat="1" applyBorder="1"/>
    <xf numFmtId="0" fontId="0" fillId="0" borderId="31" xfId="0" applyBorder="1" applyAlignment="1">
      <alignment vertical="center"/>
    </xf>
    <xf numFmtId="0" fontId="0" fillId="0" borderId="32" xfId="0" applyBorder="1"/>
    <xf numFmtId="176" fontId="0" fillId="0" borderId="33" xfId="0" applyNumberFormat="1" applyFont="1" applyFill="1" applyBorder="1" applyAlignment="1"/>
    <xf numFmtId="178" fontId="0" fillId="0" borderId="33" xfId="0" applyNumberFormat="1" applyBorder="1"/>
    <xf numFmtId="178" fontId="0" fillId="0" borderId="34" xfId="0" applyNumberFormat="1" applyBorder="1"/>
    <xf numFmtId="178" fontId="0" fillId="0" borderId="35" xfId="0" applyNumberFormat="1" applyBorder="1"/>
    <xf numFmtId="0" fontId="0" fillId="0" borderId="36" xfId="0" applyBorder="1" applyAlignment="1">
      <alignment vertical="center" wrapText="1"/>
    </xf>
    <xf numFmtId="0" fontId="0" fillId="0" borderId="37" xfId="0" applyBorder="1"/>
    <xf numFmtId="176" fontId="0" fillId="0" borderId="38" xfId="0" applyNumberFormat="1" applyFont="1" applyFill="1" applyBorder="1" applyAlignment="1"/>
    <xf numFmtId="178" fontId="0" fillId="0" borderId="38" xfId="0" applyNumberFormat="1" applyBorder="1"/>
    <xf numFmtId="178" fontId="0" fillId="0" borderId="39" xfId="0" applyNumberFormat="1" applyBorder="1"/>
    <xf numFmtId="178" fontId="0" fillId="0" borderId="40" xfId="0" applyNumberFormat="1" applyBorder="1"/>
    <xf numFmtId="0" fontId="0" fillId="0" borderId="41" xfId="0" applyBorder="1" applyAlignment="1">
      <alignment vertical="center"/>
    </xf>
    <xf numFmtId="0" fontId="0" fillId="0" borderId="42" xfId="0" applyBorder="1"/>
    <xf numFmtId="0" fontId="0" fillId="0" borderId="43" xfId="0" applyBorder="1" applyAlignment="1">
      <alignment vertical="center"/>
    </xf>
    <xf numFmtId="0" fontId="0" fillId="0" borderId="44" xfId="0" applyBorder="1"/>
    <xf numFmtId="176" fontId="0" fillId="0" borderId="45" xfId="0" applyNumberFormat="1" applyFont="1" applyFill="1" applyBorder="1" applyAlignment="1"/>
    <xf numFmtId="178" fontId="0" fillId="0" borderId="45" xfId="0" applyNumberFormat="1" applyBorder="1"/>
    <xf numFmtId="178" fontId="0" fillId="0" borderId="46" xfId="0" applyNumberFormat="1" applyBorder="1"/>
    <xf numFmtId="178" fontId="0" fillId="0" borderId="47" xfId="0" applyNumberFormat="1" applyBorder="1"/>
    <xf numFmtId="0" fontId="0" fillId="0" borderId="48" xfId="0" applyBorder="1" applyAlignment="1">
      <alignment vertical="center" wrapText="1"/>
    </xf>
    <xf numFmtId="0" fontId="0" fillId="0" borderId="49" xfId="0" applyBorder="1"/>
    <xf numFmtId="178" fontId="0" fillId="0" borderId="50" xfId="0" applyNumberFormat="1" applyBorder="1"/>
    <xf numFmtId="178" fontId="0" fillId="0" borderId="51" xfId="0" applyNumberFormat="1" applyBorder="1"/>
    <xf numFmtId="178" fontId="0" fillId="0" borderId="52" xfId="0" applyNumberFormat="1" applyBorder="1"/>
    <xf numFmtId="0" fontId="2" fillId="5" borderId="28" xfId="0" applyFont="1" applyFill="1" applyBorder="1" applyAlignment="1">
      <alignment horizontal="center" wrapText="1"/>
    </xf>
    <xf numFmtId="178" fontId="3" fillId="0" borderId="53" xfId="0" applyNumberFormat="1" applyFont="1" applyBorder="1" applyAlignment="1">
      <alignment horizontal="center"/>
    </xf>
    <xf numFmtId="0" fontId="0" fillId="0" borderId="48" xfId="0" applyBorder="1" applyAlignment="1">
      <alignment horizontal="left" vertical="center" wrapText="1"/>
    </xf>
    <xf numFmtId="176" fontId="0" fillId="0" borderId="50" xfId="0" applyNumberFormat="1" applyBorder="1"/>
    <xf numFmtId="0" fontId="0" fillId="0" borderId="41" xfId="0" applyBorder="1" applyAlignment="1">
      <alignment horizontal="left" vertical="center"/>
    </xf>
    <xf numFmtId="176" fontId="0" fillId="0" borderId="51" xfId="0" applyNumberFormat="1" applyBorder="1"/>
    <xf numFmtId="0" fontId="0" fillId="0" borderId="54" xfId="0" applyBorder="1" applyAlignment="1">
      <alignment horizontal="left" vertical="center"/>
    </xf>
    <xf numFmtId="0" fontId="0" fillId="0" borderId="55" xfId="0" applyBorder="1"/>
    <xf numFmtId="176" fontId="0" fillId="0" borderId="56" xfId="0" applyNumberFormat="1" applyFont="1" applyFill="1" applyBorder="1" applyAlignment="1"/>
    <xf numFmtId="176" fontId="0" fillId="0" borderId="57" xfId="0" applyNumberFormat="1" applyBorder="1"/>
    <xf numFmtId="178" fontId="0" fillId="0" borderId="56" xfId="0" applyNumberFormat="1" applyBorder="1"/>
    <xf numFmtId="0" fontId="0" fillId="0" borderId="43" xfId="0" applyBorder="1" applyAlignment="1">
      <alignment horizontal="left" vertical="center"/>
    </xf>
    <xf numFmtId="176" fontId="0" fillId="0" borderId="52" xfId="0" applyNumberFormat="1" applyBorder="1"/>
    <xf numFmtId="0" fontId="3" fillId="0" borderId="58" xfId="0" applyFont="1" applyBorder="1" applyAlignment="1">
      <alignment horizontal="center"/>
    </xf>
    <xf numFmtId="178" fontId="3" fillId="0" borderId="59" xfId="0" applyNumberFormat="1" applyFont="1" applyBorder="1" applyAlignment="1">
      <alignment horizontal="center"/>
    </xf>
    <xf numFmtId="0" fontId="0" fillId="0" borderId="54" xfId="0" applyBorder="1" applyAlignment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A9D08E"/>
      <color rgb="00BDD7EE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0"/>
  <sheetViews>
    <sheetView tabSelected="1" workbookViewId="0">
      <selection activeCell="J6" sqref="J6"/>
    </sheetView>
  </sheetViews>
  <sheetFormatPr defaultColWidth="9.14285714285714" defaultRowHeight="15" outlineLevelCol="5"/>
  <cols>
    <col min="1" max="1" width="22.5714285714286" customWidth="1"/>
    <col min="2" max="2" width="28.2857142857143" customWidth="1"/>
    <col min="3" max="3" width="23" customWidth="1"/>
    <col min="4" max="4" width="23.2857142857143" customWidth="1"/>
    <col min="5" max="5" width="27.8571428571429" customWidth="1"/>
    <col min="6" max="6" width="20.5714285714286" customWidth="1"/>
  </cols>
  <sheetData>
    <row r="1" ht="36" customHeight="1" spans="1:6">
      <c r="A1" s="88" t="s">
        <v>0</v>
      </c>
      <c r="B1" s="88"/>
      <c r="C1" s="88"/>
      <c r="D1" s="88"/>
      <c r="E1" s="88"/>
      <c r="F1" s="88"/>
    </row>
    <row r="2" ht="16.5" spans="1:6">
      <c r="A2" s="47" t="s">
        <v>1</v>
      </c>
      <c r="B2" s="48" t="s">
        <v>2</v>
      </c>
      <c r="C2" s="101" t="s">
        <v>3</v>
      </c>
      <c r="D2" s="102" t="s">
        <v>4</v>
      </c>
      <c r="E2" s="49" t="s">
        <v>5</v>
      </c>
      <c r="F2" s="89" t="s">
        <v>6</v>
      </c>
    </row>
    <row r="3" spans="1:6">
      <c r="A3" s="83" t="s">
        <v>7</v>
      </c>
      <c r="B3" s="84" t="s">
        <v>8</v>
      </c>
      <c r="C3" s="53">
        <v>1043.01761823104</v>
      </c>
      <c r="D3" s="53">
        <v>1209.90043714801</v>
      </c>
      <c r="E3" s="53">
        <v>1270.39545900541</v>
      </c>
      <c r="F3" s="91">
        <f>E3*5.5%+E3</f>
        <v>1340.26720925071</v>
      </c>
    </row>
    <row r="4" spans="1:6">
      <c r="A4" s="75"/>
      <c r="B4" s="76" t="s">
        <v>9</v>
      </c>
      <c r="C4" s="59">
        <v>1082.65526193692</v>
      </c>
      <c r="D4" s="59">
        <v>1255.88010384682</v>
      </c>
      <c r="E4" s="59">
        <v>1318.67410903917</v>
      </c>
      <c r="F4" s="93">
        <f t="shared" ref="F4:F67" si="0">E4*5.5%+E4</f>
        <v>1391.20118503632</v>
      </c>
    </row>
    <row r="5" spans="1:6">
      <c r="A5" s="75"/>
      <c r="B5" s="76" t="s">
        <v>10</v>
      </c>
      <c r="C5" s="59">
        <v>1123.79391038341</v>
      </c>
      <c r="D5" s="59">
        <v>1303.60093604476</v>
      </c>
      <c r="E5" s="59">
        <v>1368.78098284699</v>
      </c>
      <c r="F5" s="93">
        <f t="shared" si="0"/>
        <v>1444.06393690358</v>
      </c>
    </row>
    <row r="6" spans="1:6">
      <c r="A6" s="75"/>
      <c r="B6" s="76" t="s">
        <v>11</v>
      </c>
      <c r="C6" s="59">
        <v>1166.50305453073</v>
      </c>
      <c r="D6" s="59">
        <v>1353.14354325565</v>
      </c>
      <c r="E6" s="59">
        <v>1420.80072041843</v>
      </c>
      <c r="F6" s="93">
        <f t="shared" si="0"/>
        <v>1498.94476004144</v>
      </c>
    </row>
    <row r="7" spans="1:6">
      <c r="A7" s="75"/>
      <c r="B7" s="76" t="s">
        <v>12</v>
      </c>
      <c r="C7" s="59">
        <v>1210.82438895501</v>
      </c>
      <c r="D7" s="59">
        <v>1404.55629118781</v>
      </c>
      <c r="E7" s="59">
        <v>1474.7841057472</v>
      </c>
      <c r="F7" s="93">
        <f t="shared" si="0"/>
        <v>1555.8972315633</v>
      </c>
    </row>
    <row r="8" spans="1:6">
      <c r="A8" s="75"/>
      <c r="B8" s="76" t="s">
        <v>13</v>
      </c>
      <c r="C8" s="59">
        <v>1256.8413028085</v>
      </c>
      <c r="D8" s="59">
        <v>1457.93591125786</v>
      </c>
      <c r="E8" s="59">
        <v>1530.83270682075</v>
      </c>
      <c r="F8" s="93">
        <f t="shared" si="0"/>
        <v>1615.02850569589</v>
      </c>
    </row>
    <row r="9" spans="1:6">
      <c r="A9" s="75"/>
      <c r="B9" s="76" t="s">
        <v>14</v>
      </c>
      <c r="C9" s="59">
        <v>1304.59549066733</v>
      </c>
      <c r="D9" s="59">
        <v>1513.33076917411</v>
      </c>
      <c r="E9" s="59">
        <v>1588.99730763281</v>
      </c>
      <c r="F9" s="93">
        <f t="shared" si="0"/>
        <v>1676.39215955262</v>
      </c>
    </row>
    <row r="10" spans="1:6">
      <c r="A10" s="75"/>
      <c r="B10" s="76" t="s">
        <v>15</v>
      </c>
      <c r="C10" s="59">
        <v>1354.17034168376</v>
      </c>
      <c r="D10" s="59">
        <v>1570.83759635317</v>
      </c>
      <c r="E10" s="59">
        <v>1649.37947617083</v>
      </c>
      <c r="F10" s="93">
        <f t="shared" si="0"/>
        <v>1740.09534736022</v>
      </c>
    </row>
    <row r="11" spans="1:6">
      <c r="A11" s="75"/>
      <c r="B11" s="76" t="s">
        <v>16</v>
      </c>
      <c r="C11" s="59">
        <v>1405.63534681801</v>
      </c>
      <c r="D11" s="59">
        <v>1630.53700230889</v>
      </c>
      <c r="E11" s="59">
        <v>1712.06385242433</v>
      </c>
      <c r="F11" s="93">
        <f t="shared" si="0"/>
        <v>1806.22736430767</v>
      </c>
    </row>
    <row r="12" spans="1:6">
      <c r="A12" s="75"/>
      <c r="B12" s="76" t="s">
        <v>17</v>
      </c>
      <c r="C12" s="59">
        <v>1459.04609883823</v>
      </c>
      <c r="D12" s="59">
        <v>1692.49347465235</v>
      </c>
      <c r="E12" s="59">
        <v>1777.11814838497</v>
      </c>
      <c r="F12" s="93">
        <f t="shared" si="0"/>
        <v>1874.85964654614</v>
      </c>
    </row>
    <row r="13" spans="1:6">
      <c r="A13" s="75"/>
      <c r="B13" s="76" t="s">
        <v>18</v>
      </c>
      <c r="C13" s="59">
        <v>1514.4859868967</v>
      </c>
      <c r="D13" s="59">
        <v>1756.80374480017</v>
      </c>
      <c r="E13" s="59">
        <v>1844.64393204018</v>
      </c>
      <c r="F13" s="93">
        <f t="shared" si="0"/>
        <v>1946.09934830239</v>
      </c>
    </row>
    <row r="14" spans="1:6">
      <c r="A14" s="75"/>
      <c r="B14" s="76" t="s">
        <v>19</v>
      </c>
      <c r="C14" s="59">
        <v>1572.03840014566</v>
      </c>
      <c r="D14" s="59">
        <v>1823.56454416896</v>
      </c>
      <c r="E14" s="59">
        <v>1914.74277137741</v>
      </c>
      <c r="F14" s="93">
        <f t="shared" si="0"/>
        <v>2020.05362380317</v>
      </c>
    </row>
    <row r="15" spans="1:6">
      <c r="A15" s="75"/>
      <c r="B15" s="76" t="s">
        <v>20</v>
      </c>
      <c r="C15" s="59">
        <v>1631.78672773737</v>
      </c>
      <c r="D15" s="59">
        <v>1892.87260417535</v>
      </c>
      <c r="E15" s="59">
        <v>1987.51623438412</v>
      </c>
      <c r="F15" s="93">
        <f t="shared" si="0"/>
        <v>2096.82962727525</v>
      </c>
    </row>
    <row r="16" spans="1:6">
      <c r="A16" s="75"/>
      <c r="B16" s="76" t="s">
        <v>21</v>
      </c>
      <c r="C16" s="59">
        <v>1082.65526193692</v>
      </c>
      <c r="D16" s="59">
        <v>1255.88010384682</v>
      </c>
      <c r="E16" s="59">
        <v>1318.67410903917</v>
      </c>
      <c r="F16" s="93">
        <f t="shared" si="0"/>
        <v>1391.20118503632</v>
      </c>
    </row>
    <row r="17" spans="1:6">
      <c r="A17" s="75"/>
      <c r="B17" s="76" t="s">
        <v>22</v>
      </c>
      <c r="C17" s="59">
        <v>1123.79391038341</v>
      </c>
      <c r="D17" s="59">
        <v>1303.60093604476</v>
      </c>
      <c r="E17" s="59">
        <v>1368.78098284699</v>
      </c>
      <c r="F17" s="93">
        <f t="shared" si="0"/>
        <v>1444.06393690358</v>
      </c>
    </row>
    <row r="18" spans="1:6">
      <c r="A18" s="75"/>
      <c r="B18" s="76" t="s">
        <v>23</v>
      </c>
      <c r="C18" s="59">
        <v>1166.50305453073</v>
      </c>
      <c r="D18" s="59">
        <v>1353.14354325565</v>
      </c>
      <c r="E18" s="59">
        <v>1420.80072041843</v>
      </c>
      <c r="F18" s="93">
        <f t="shared" si="0"/>
        <v>1498.94476004144</v>
      </c>
    </row>
    <row r="19" spans="1:6">
      <c r="A19" s="75"/>
      <c r="B19" s="76" t="s">
        <v>24</v>
      </c>
      <c r="C19" s="59">
        <v>1210.82438895501</v>
      </c>
      <c r="D19" s="59">
        <v>1404.55629118781</v>
      </c>
      <c r="E19" s="59">
        <v>1474.7841057472</v>
      </c>
      <c r="F19" s="93">
        <f t="shared" si="0"/>
        <v>1555.8972315633</v>
      </c>
    </row>
    <row r="20" spans="1:6">
      <c r="A20" s="75"/>
      <c r="B20" s="76" t="s">
        <v>25</v>
      </c>
      <c r="C20" s="59">
        <v>1256.8413028085</v>
      </c>
      <c r="D20" s="59">
        <v>1457.93591125786</v>
      </c>
      <c r="E20" s="59">
        <v>1530.83270682075</v>
      </c>
      <c r="F20" s="93">
        <f t="shared" si="0"/>
        <v>1615.02850569589</v>
      </c>
    </row>
    <row r="21" spans="1:6">
      <c r="A21" s="75"/>
      <c r="B21" s="76" t="s">
        <v>26</v>
      </c>
      <c r="C21" s="59">
        <v>1304.59549066733</v>
      </c>
      <c r="D21" s="59">
        <v>1513.33076917411</v>
      </c>
      <c r="E21" s="59">
        <v>1588.99730763281</v>
      </c>
      <c r="F21" s="93">
        <f t="shared" si="0"/>
        <v>1676.39215955262</v>
      </c>
    </row>
    <row r="22" spans="1:6">
      <c r="A22" s="75"/>
      <c r="B22" s="76" t="s">
        <v>27</v>
      </c>
      <c r="C22" s="59">
        <v>1354.17034168376</v>
      </c>
      <c r="D22" s="59">
        <v>1570.83759635317</v>
      </c>
      <c r="E22" s="59">
        <v>1649.37947617083</v>
      </c>
      <c r="F22" s="93">
        <f t="shared" si="0"/>
        <v>1740.09534736022</v>
      </c>
    </row>
    <row r="23" spans="1:6">
      <c r="A23" s="75"/>
      <c r="B23" s="76" t="s">
        <v>28</v>
      </c>
      <c r="C23" s="59">
        <v>1405.63534681801</v>
      </c>
      <c r="D23" s="59">
        <v>1630.53700230889</v>
      </c>
      <c r="E23" s="59">
        <v>1712.06385242433</v>
      </c>
      <c r="F23" s="93">
        <f t="shared" si="0"/>
        <v>1806.22736430767</v>
      </c>
    </row>
    <row r="24" spans="1:6">
      <c r="A24" s="75"/>
      <c r="B24" s="76" t="s">
        <v>29</v>
      </c>
      <c r="C24" s="59">
        <v>1459.04609883823</v>
      </c>
      <c r="D24" s="59">
        <v>1692.49347465235</v>
      </c>
      <c r="E24" s="59">
        <v>1777.11814838497</v>
      </c>
      <c r="F24" s="93">
        <f t="shared" si="0"/>
        <v>1874.85964654614</v>
      </c>
    </row>
    <row r="25" spans="1:6">
      <c r="A25" s="75"/>
      <c r="B25" s="76" t="s">
        <v>30</v>
      </c>
      <c r="C25" s="59">
        <v>1514.4859868967</v>
      </c>
      <c r="D25" s="59">
        <v>1756.80374480017</v>
      </c>
      <c r="E25" s="59">
        <v>1844.64393204018</v>
      </c>
      <c r="F25" s="93">
        <f t="shared" si="0"/>
        <v>1946.09934830239</v>
      </c>
    </row>
    <row r="26" spans="1:6">
      <c r="A26" s="75"/>
      <c r="B26" s="76" t="s">
        <v>31</v>
      </c>
      <c r="C26" s="59">
        <v>1572.03840014566</v>
      </c>
      <c r="D26" s="59">
        <v>1823.56454416896</v>
      </c>
      <c r="E26" s="59">
        <v>1914.74277137741</v>
      </c>
      <c r="F26" s="93">
        <f t="shared" si="0"/>
        <v>2020.05362380317</v>
      </c>
    </row>
    <row r="27" spans="1:6">
      <c r="A27" s="75"/>
      <c r="B27" s="76" t="s">
        <v>32</v>
      </c>
      <c r="C27" s="59">
        <v>1631.78672773737</v>
      </c>
      <c r="D27" s="59">
        <v>1892.87260417535</v>
      </c>
      <c r="E27" s="59">
        <v>1987.51623438412</v>
      </c>
      <c r="F27" s="93">
        <f t="shared" si="0"/>
        <v>2096.82962727525</v>
      </c>
    </row>
    <row r="28" spans="1:6">
      <c r="A28" s="75"/>
      <c r="B28" s="76" t="s">
        <v>33</v>
      </c>
      <c r="C28" s="59">
        <v>1693.78656244001</v>
      </c>
      <c r="D28" s="59">
        <v>1964.79241243041</v>
      </c>
      <c r="E28" s="59">
        <v>2063.03203305193</v>
      </c>
      <c r="F28" s="93">
        <f t="shared" si="0"/>
        <v>2176.49879486978</v>
      </c>
    </row>
    <row r="29" spans="1:6">
      <c r="A29" s="75"/>
      <c r="B29" s="76" t="s">
        <v>34</v>
      </c>
      <c r="C29" s="59">
        <v>1123.79391038341</v>
      </c>
      <c r="D29" s="59">
        <v>1303.60093604476</v>
      </c>
      <c r="E29" s="59">
        <v>1368.78098284699</v>
      </c>
      <c r="F29" s="93">
        <f t="shared" si="0"/>
        <v>1444.06393690358</v>
      </c>
    </row>
    <row r="30" spans="1:6">
      <c r="A30" s="75"/>
      <c r="B30" s="76" t="s">
        <v>35</v>
      </c>
      <c r="C30" s="59">
        <v>1166.50305453073</v>
      </c>
      <c r="D30" s="59">
        <v>1353.14354325565</v>
      </c>
      <c r="E30" s="59">
        <v>1420.80072041843</v>
      </c>
      <c r="F30" s="93">
        <f t="shared" si="0"/>
        <v>1498.94476004144</v>
      </c>
    </row>
    <row r="31" spans="1:6">
      <c r="A31" s="75"/>
      <c r="B31" s="76" t="s">
        <v>36</v>
      </c>
      <c r="C31" s="59">
        <v>1210.82438895501</v>
      </c>
      <c r="D31" s="59">
        <v>1404.55629118781</v>
      </c>
      <c r="E31" s="59">
        <v>1474.7841057472</v>
      </c>
      <c r="F31" s="93">
        <f t="shared" si="0"/>
        <v>1555.8972315633</v>
      </c>
    </row>
    <row r="32" spans="1:6">
      <c r="A32" s="75"/>
      <c r="B32" s="76" t="s">
        <v>37</v>
      </c>
      <c r="C32" s="59">
        <v>1256.8413028085</v>
      </c>
      <c r="D32" s="59">
        <v>1457.93591125786</v>
      </c>
      <c r="E32" s="59">
        <v>1530.83270682075</v>
      </c>
      <c r="F32" s="93">
        <f t="shared" si="0"/>
        <v>1615.02850569589</v>
      </c>
    </row>
    <row r="33" spans="1:6">
      <c r="A33" s="75"/>
      <c r="B33" s="76" t="s">
        <v>38</v>
      </c>
      <c r="C33" s="59">
        <v>1304.59549066733</v>
      </c>
      <c r="D33" s="59">
        <v>1513.33076917411</v>
      </c>
      <c r="E33" s="59">
        <v>1588.99730763281</v>
      </c>
      <c r="F33" s="93">
        <f t="shared" si="0"/>
        <v>1676.39215955262</v>
      </c>
    </row>
    <row r="34" spans="1:6">
      <c r="A34" s="75"/>
      <c r="B34" s="76" t="s">
        <v>39</v>
      </c>
      <c r="C34" s="59">
        <v>1354.17034168376</v>
      </c>
      <c r="D34" s="59">
        <v>1570.83759635317</v>
      </c>
      <c r="E34" s="59">
        <v>1649.37947617083</v>
      </c>
      <c r="F34" s="93">
        <f t="shared" si="0"/>
        <v>1740.09534736022</v>
      </c>
    </row>
    <row r="35" spans="1:6">
      <c r="A35" s="75"/>
      <c r="B35" s="76" t="s">
        <v>40</v>
      </c>
      <c r="C35" s="59">
        <v>1405.63534681801</v>
      </c>
      <c r="D35" s="59">
        <v>1630.53700230889</v>
      </c>
      <c r="E35" s="59">
        <v>1712.06385242433</v>
      </c>
      <c r="F35" s="93">
        <f t="shared" si="0"/>
        <v>1806.22736430767</v>
      </c>
    </row>
    <row r="36" spans="1:6">
      <c r="A36" s="75"/>
      <c r="B36" s="76" t="s">
        <v>41</v>
      </c>
      <c r="C36" s="59">
        <v>1459.04609883823</v>
      </c>
      <c r="D36" s="59">
        <v>1692.49347465235</v>
      </c>
      <c r="E36" s="59">
        <v>1777.11814838497</v>
      </c>
      <c r="F36" s="93">
        <f t="shared" si="0"/>
        <v>1874.85964654614</v>
      </c>
    </row>
    <row r="37" spans="1:6">
      <c r="A37" s="75"/>
      <c r="B37" s="76" t="s">
        <v>42</v>
      </c>
      <c r="C37" s="59">
        <v>1514.4859868967</v>
      </c>
      <c r="D37" s="59">
        <v>1756.80374480017</v>
      </c>
      <c r="E37" s="59">
        <v>1844.64393204018</v>
      </c>
      <c r="F37" s="93">
        <f t="shared" si="0"/>
        <v>1946.09934830239</v>
      </c>
    </row>
    <row r="38" spans="1:6">
      <c r="A38" s="75"/>
      <c r="B38" s="76" t="s">
        <v>43</v>
      </c>
      <c r="C38" s="59">
        <v>1572.03840014566</v>
      </c>
      <c r="D38" s="59">
        <v>1823.56454416896</v>
      </c>
      <c r="E38" s="59">
        <v>1914.74277137741</v>
      </c>
      <c r="F38" s="93">
        <f t="shared" si="0"/>
        <v>2020.05362380317</v>
      </c>
    </row>
    <row r="39" spans="1:6">
      <c r="A39" s="75"/>
      <c r="B39" s="76" t="s">
        <v>44</v>
      </c>
      <c r="C39" s="59">
        <v>1631.78672773737</v>
      </c>
      <c r="D39" s="59">
        <v>1892.87260417535</v>
      </c>
      <c r="E39" s="59">
        <v>1987.51623438412</v>
      </c>
      <c r="F39" s="93">
        <f t="shared" si="0"/>
        <v>2096.82962727525</v>
      </c>
    </row>
    <row r="40" spans="1:6">
      <c r="A40" s="75"/>
      <c r="B40" s="76" t="s">
        <v>45</v>
      </c>
      <c r="C40" s="59">
        <v>1693.78656244001</v>
      </c>
      <c r="D40" s="59">
        <v>1964.79241243041</v>
      </c>
      <c r="E40" s="59">
        <v>2063.03203305193</v>
      </c>
      <c r="F40" s="93">
        <f t="shared" si="0"/>
        <v>2176.49879486978</v>
      </c>
    </row>
    <row r="41" spans="1:6">
      <c r="A41" s="75"/>
      <c r="B41" s="76" t="s">
        <v>46</v>
      </c>
      <c r="C41" s="59">
        <v>1758.14908978991</v>
      </c>
      <c r="D41" s="59">
        <v>2039.45294415629</v>
      </c>
      <c r="E41" s="59">
        <v>2141.42559136411</v>
      </c>
      <c r="F41" s="93">
        <f t="shared" si="0"/>
        <v>2259.20399888913</v>
      </c>
    </row>
    <row r="42" spans="1:6">
      <c r="A42" s="75"/>
      <c r="B42" s="76" t="s">
        <v>47</v>
      </c>
      <c r="C42" s="59">
        <v>1166.50305453073</v>
      </c>
      <c r="D42" s="59">
        <v>1353.14354325565</v>
      </c>
      <c r="E42" s="59">
        <v>1420.80072041843</v>
      </c>
      <c r="F42" s="93">
        <f t="shared" si="0"/>
        <v>1498.94476004144</v>
      </c>
    </row>
    <row r="43" spans="1:6">
      <c r="A43" s="75"/>
      <c r="B43" s="76" t="s">
        <v>48</v>
      </c>
      <c r="C43" s="59">
        <v>1210.82438895501</v>
      </c>
      <c r="D43" s="59">
        <v>1404.55629118781</v>
      </c>
      <c r="E43" s="59">
        <v>1474.7841057472</v>
      </c>
      <c r="F43" s="93">
        <f t="shared" si="0"/>
        <v>1555.8972315633</v>
      </c>
    </row>
    <row r="44" spans="1:6">
      <c r="A44" s="75"/>
      <c r="B44" s="76" t="s">
        <v>49</v>
      </c>
      <c r="C44" s="59">
        <v>1256.8413028085</v>
      </c>
      <c r="D44" s="59">
        <v>1457.93591125786</v>
      </c>
      <c r="E44" s="59">
        <v>1530.83270682075</v>
      </c>
      <c r="F44" s="93">
        <f t="shared" si="0"/>
        <v>1615.02850569589</v>
      </c>
    </row>
    <row r="45" spans="1:6">
      <c r="A45" s="75"/>
      <c r="B45" s="76" t="s">
        <v>50</v>
      </c>
      <c r="C45" s="59">
        <v>1304.59549066733</v>
      </c>
      <c r="D45" s="59">
        <v>1513.33076917411</v>
      </c>
      <c r="E45" s="59">
        <v>1588.99730763281</v>
      </c>
      <c r="F45" s="93">
        <f t="shared" si="0"/>
        <v>1676.39215955262</v>
      </c>
    </row>
    <row r="46" spans="1:6">
      <c r="A46" s="75"/>
      <c r="B46" s="76" t="s">
        <v>51</v>
      </c>
      <c r="C46" s="59">
        <v>1354.17034168376</v>
      </c>
      <c r="D46" s="59">
        <v>1570.83759635317</v>
      </c>
      <c r="E46" s="59">
        <v>1649.37947617083</v>
      </c>
      <c r="F46" s="93">
        <f t="shared" si="0"/>
        <v>1740.09534736022</v>
      </c>
    </row>
    <row r="47" spans="1:6">
      <c r="A47" s="75"/>
      <c r="B47" s="76" t="s">
        <v>52</v>
      </c>
      <c r="C47" s="59">
        <v>1405.63534681801</v>
      </c>
      <c r="D47" s="59">
        <v>1630.53700230889</v>
      </c>
      <c r="E47" s="59">
        <v>1712.06385242433</v>
      </c>
      <c r="F47" s="93">
        <f t="shared" si="0"/>
        <v>1806.22736430767</v>
      </c>
    </row>
    <row r="48" spans="1:6">
      <c r="A48" s="75"/>
      <c r="B48" s="76" t="s">
        <v>53</v>
      </c>
      <c r="C48" s="59">
        <v>1459.04609883823</v>
      </c>
      <c r="D48" s="59">
        <v>1692.49347465235</v>
      </c>
      <c r="E48" s="59">
        <v>1777.11814838497</v>
      </c>
      <c r="F48" s="93">
        <f t="shared" si="0"/>
        <v>1874.85964654614</v>
      </c>
    </row>
    <row r="49" spans="1:6">
      <c r="A49" s="75"/>
      <c r="B49" s="76" t="s">
        <v>54</v>
      </c>
      <c r="C49" s="59">
        <v>1514.4859868967</v>
      </c>
      <c r="D49" s="59">
        <v>1756.80374480017</v>
      </c>
      <c r="E49" s="59">
        <v>1844.64393204018</v>
      </c>
      <c r="F49" s="93">
        <f t="shared" si="0"/>
        <v>1946.09934830239</v>
      </c>
    </row>
    <row r="50" spans="1:6">
      <c r="A50" s="75"/>
      <c r="B50" s="76" t="s">
        <v>55</v>
      </c>
      <c r="C50" s="59">
        <v>1572.03840014566</v>
      </c>
      <c r="D50" s="59">
        <v>1823.56454416896</v>
      </c>
      <c r="E50" s="59">
        <v>1914.74277137741</v>
      </c>
      <c r="F50" s="93">
        <f t="shared" si="0"/>
        <v>2020.05362380317</v>
      </c>
    </row>
    <row r="51" spans="1:6">
      <c r="A51" s="75"/>
      <c r="B51" s="76" t="s">
        <v>56</v>
      </c>
      <c r="C51" s="59">
        <v>1631.78672773737</v>
      </c>
      <c r="D51" s="59">
        <v>1892.87260417535</v>
      </c>
      <c r="E51" s="59">
        <v>1987.51623438412</v>
      </c>
      <c r="F51" s="93">
        <f t="shared" si="0"/>
        <v>2096.82962727525</v>
      </c>
    </row>
    <row r="52" spans="1:6">
      <c r="A52" s="75"/>
      <c r="B52" s="76" t="s">
        <v>57</v>
      </c>
      <c r="C52" s="59">
        <v>1693.78656244001</v>
      </c>
      <c r="D52" s="59">
        <v>1964.79241243041</v>
      </c>
      <c r="E52" s="59">
        <v>2063.03203305193</v>
      </c>
      <c r="F52" s="93">
        <f t="shared" si="0"/>
        <v>2176.49879486978</v>
      </c>
    </row>
    <row r="53" spans="1:6">
      <c r="A53" s="75"/>
      <c r="B53" s="76" t="s">
        <v>58</v>
      </c>
      <c r="C53" s="59">
        <v>1758.14908978991</v>
      </c>
      <c r="D53" s="59">
        <v>2039.45294415629</v>
      </c>
      <c r="E53" s="59">
        <v>2141.42559136411</v>
      </c>
      <c r="F53" s="93">
        <f t="shared" si="0"/>
        <v>2259.20399888913</v>
      </c>
    </row>
    <row r="54" ht="15.75" spans="1:6">
      <c r="A54" s="103"/>
      <c r="B54" s="95" t="s">
        <v>59</v>
      </c>
      <c r="C54" s="96">
        <v>1824.95769893933</v>
      </c>
      <c r="D54" s="96">
        <v>2116.95093076962</v>
      </c>
      <c r="E54" s="96">
        <v>2222.7984773081</v>
      </c>
      <c r="F54" s="97">
        <f t="shared" si="0"/>
        <v>2345.05239356005</v>
      </c>
    </row>
    <row r="55" spans="1:6">
      <c r="A55" s="90" t="s">
        <v>60</v>
      </c>
      <c r="B55" s="84" t="s">
        <v>61</v>
      </c>
      <c r="C55" s="53">
        <v>1405.63534681801</v>
      </c>
      <c r="D55" s="53">
        <v>1630.53700230889</v>
      </c>
      <c r="E55" s="53">
        <v>1712.06385242433</v>
      </c>
      <c r="F55" s="91">
        <f t="shared" si="0"/>
        <v>1806.22736430767</v>
      </c>
    </row>
    <row r="56" spans="1:6">
      <c r="A56" s="92"/>
      <c r="B56" s="76" t="s">
        <v>62</v>
      </c>
      <c r="C56" s="59">
        <v>1459.04609883823</v>
      </c>
      <c r="D56" s="59">
        <v>1692.49347465235</v>
      </c>
      <c r="E56" s="59">
        <v>1777.11814838497</v>
      </c>
      <c r="F56" s="93">
        <f t="shared" si="0"/>
        <v>1874.85964654614</v>
      </c>
    </row>
    <row r="57" spans="1:6">
      <c r="A57" s="92"/>
      <c r="B57" s="76" t="s">
        <v>63</v>
      </c>
      <c r="C57" s="59">
        <v>1514.4859868967</v>
      </c>
      <c r="D57" s="59">
        <v>1756.80374480017</v>
      </c>
      <c r="E57" s="59">
        <v>1844.64393204018</v>
      </c>
      <c r="F57" s="93">
        <f t="shared" si="0"/>
        <v>1946.09934830239</v>
      </c>
    </row>
    <row r="58" spans="1:6">
      <c r="A58" s="92"/>
      <c r="B58" s="76" t="s">
        <v>64</v>
      </c>
      <c r="C58" s="59">
        <v>1572.03840014566</v>
      </c>
      <c r="D58" s="59">
        <v>1823.56454416896</v>
      </c>
      <c r="E58" s="59">
        <v>1914.74277137741</v>
      </c>
      <c r="F58" s="93">
        <f t="shared" si="0"/>
        <v>2020.05362380317</v>
      </c>
    </row>
    <row r="59" spans="1:6">
      <c r="A59" s="92"/>
      <c r="B59" s="76" t="s">
        <v>65</v>
      </c>
      <c r="C59" s="59">
        <v>1631.78672773737</v>
      </c>
      <c r="D59" s="59">
        <v>1892.87260417535</v>
      </c>
      <c r="E59" s="59">
        <v>1987.51623438412</v>
      </c>
      <c r="F59" s="93">
        <f t="shared" si="0"/>
        <v>2096.82962727525</v>
      </c>
    </row>
    <row r="60" spans="1:6">
      <c r="A60" s="92"/>
      <c r="B60" s="76" t="s">
        <v>66</v>
      </c>
      <c r="C60" s="59">
        <v>1693.78656244001</v>
      </c>
      <c r="D60" s="59">
        <v>1964.79241243041</v>
      </c>
      <c r="E60" s="59">
        <v>2063.03203305193</v>
      </c>
      <c r="F60" s="93">
        <f t="shared" si="0"/>
        <v>2176.49879486978</v>
      </c>
    </row>
    <row r="61" spans="1:6">
      <c r="A61" s="92"/>
      <c r="B61" s="76" t="s">
        <v>67</v>
      </c>
      <c r="C61" s="59">
        <v>1758.14908978991</v>
      </c>
      <c r="D61" s="59">
        <v>2039.45294415629</v>
      </c>
      <c r="E61" s="59">
        <v>2141.42559136411</v>
      </c>
      <c r="F61" s="93">
        <f t="shared" si="0"/>
        <v>2259.20399888913</v>
      </c>
    </row>
    <row r="62" spans="1:6">
      <c r="A62" s="92"/>
      <c r="B62" s="76" t="s">
        <v>68</v>
      </c>
      <c r="C62" s="59">
        <v>1824.95769893933</v>
      </c>
      <c r="D62" s="59">
        <v>2116.95093076962</v>
      </c>
      <c r="E62" s="59">
        <v>2222.7984773081</v>
      </c>
      <c r="F62" s="93">
        <f t="shared" si="0"/>
        <v>2345.05239356005</v>
      </c>
    </row>
    <row r="63" spans="1:6">
      <c r="A63" s="92"/>
      <c r="B63" s="76" t="s">
        <v>69</v>
      </c>
      <c r="C63" s="59">
        <v>1894.30967723257</v>
      </c>
      <c r="D63" s="59">
        <v>2197.39922558978</v>
      </c>
      <c r="E63" s="59">
        <v>2307.26918686927</v>
      </c>
      <c r="F63" s="93">
        <f t="shared" si="0"/>
        <v>2434.16899214708</v>
      </c>
    </row>
    <row r="64" spans="1:6">
      <c r="A64" s="92"/>
      <c r="B64" s="76" t="s">
        <v>70</v>
      </c>
      <c r="C64" s="59">
        <v>1966.28841382189</v>
      </c>
      <c r="D64" s="59">
        <v>2280.89456003339</v>
      </c>
      <c r="E64" s="59">
        <v>2394.93928803506</v>
      </c>
      <c r="F64" s="93">
        <f t="shared" si="0"/>
        <v>2526.66094887699</v>
      </c>
    </row>
    <row r="65" spans="1:6">
      <c r="A65" s="92"/>
      <c r="B65" s="76" t="s">
        <v>71</v>
      </c>
      <c r="C65" s="59">
        <v>2041.01899243567</v>
      </c>
      <c r="D65" s="59">
        <v>2367.58203122537</v>
      </c>
      <c r="E65" s="59">
        <v>2485.96113278664</v>
      </c>
      <c r="F65" s="93">
        <f t="shared" si="0"/>
        <v>2622.68899508991</v>
      </c>
    </row>
    <row r="66" spans="1:6">
      <c r="A66" s="92"/>
      <c r="B66" s="76" t="s">
        <v>72</v>
      </c>
      <c r="C66" s="59">
        <v>2118.57090403412</v>
      </c>
      <c r="D66" s="59">
        <v>2457.54224867958</v>
      </c>
      <c r="E66" s="59">
        <v>2580.41936111356</v>
      </c>
      <c r="F66" s="93">
        <f t="shared" si="0"/>
        <v>2722.34242597481</v>
      </c>
    </row>
    <row r="67" spans="1:6">
      <c r="A67" s="92"/>
      <c r="B67" s="76" t="s">
        <v>73</v>
      </c>
      <c r="C67" s="59">
        <v>2199.08313053768</v>
      </c>
      <c r="D67" s="59">
        <v>2550.93643142371</v>
      </c>
      <c r="E67" s="59">
        <v>2678.48325299489</v>
      </c>
      <c r="F67" s="93">
        <f t="shared" si="0"/>
        <v>2825.79983190961</v>
      </c>
    </row>
    <row r="68" spans="1:6">
      <c r="A68" s="92"/>
      <c r="B68" s="76" t="s">
        <v>74</v>
      </c>
      <c r="C68" s="59">
        <v>1459.04609883823</v>
      </c>
      <c r="D68" s="59">
        <v>1692.49347465235</v>
      </c>
      <c r="E68" s="60">
        <v>1777.11814838497</v>
      </c>
      <c r="F68" s="93">
        <f t="shared" ref="F68:F131" si="1">E68*5.5%+E68</f>
        <v>1874.85964654614</v>
      </c>
    </row>
    <row r="69" spans="1:6">
      <c r="A69" s="92"/>
      <c r="B69" s="76" t="s">
        <v>75</v>
      </c>
      <c r="C69" s="59">
        <v>1514.4859868967</v>
      </c>
      <c r="D69" s="59">
        <v>1756.80374480017</v>
      </c>
      <c r="E69" s="60">
        <v>1844.64393204018</v>
      </c>
      <c r="F69" s="93">
        <f t="shared" si="1"/>
        <v>1946.09934830239</v>
      </c>
    </row>
    <row r="70" spans="1:6">
      <c r="A70" s="92"/>
      <c r="B70" s="76" t="s">
        <v>76</v>
      </c>
      <c r="C70" s="59">
        <v>1572.03840014566</v>
      </c>
      <c r="D70" s="59">
        <v>1823.56454416896</v>
      </c>
      <c r="E70" s="60">
        <v>1914.74277137741</v>
      </c>
      <c r="F70" s="93">
        <f t="shared" si="1"/>
        <v>2020.05362380317</v>
      </c>
    </row>
    <row r="71" spans="1:6">
      <c r="A71" s="92"/>
      <c r="B71" s="76" t="s">
        <v>77</v>
      </c>
      <c r="C71" s="59">
        <v>1631.78672773737</v>
      </c>
      <c r="D71" s="59">
        <v>1892.87260417535</v>
      </c>
      <c r="E71" s="60">
        <v>1987.51623438412</v>
      </c>
      <c r="F71" s="93">
        <f t="shared" si="1"/>
        <v>2096.82962727525</v>
      </c>
    </row>
    <row r="72" spans="1:6">
      <c r="A72" s="92"/>
      <c r="B72" s="76" t="s">
        <v>78</v>
      </c>
      <c r="C72" s="59">
        <v>1693.78656244001</v>
      </c>
      <c r="D72" s="59">
        <v>1964.79241243041</v>
      </c>
      <c r="E72" s="60">
        <v>2063.03203305193</v>
      </c>
      <c r="F72" s="93">
        <f t="shared" si="1"/>
        <v>2176.49879486979</v>
      </c>
    </row>
    <row r="73" spans="1:6">
      <c r="A73" s="92"/>
      <c r="B73" s="76" t="s">
        <v>79</v>
      </c>
      <c r="C73" s="59">
        <v>1758.14908978991</v>
      </c>
      <c r="D73" s="59">
        <v>2039.45294415629</v>
      </c>
      <c r="E73" s="60">
        <v>2141.42559136411</v>
      </c>
      <c r="F73" s="93">
        <f t="shared" si="1"/>
        <v>2259.20399888914</v>
      </c>
    </row>
    <row r="74" spans="1:6">
      <c r="A74" s="92"/>
      <c r="B74" s="76" t="s">
        <v>80</v>
      </c>
      <c r="C74" s="59">
        <v>1824.95769893933</v>
      </c>
      <c r="D74" s="59">
        <v>2116.95093076962</v>
      </c>
      <c r="E74" s="60">
        <v>2222.7984773081</v>
      </c>
      <c r="F74" s="93">
        <f t="shared" si="1"/>
        <v>2345.05239356005</v>
      </c>
    </row>
    <row r="75" spans="1:6">
      <c r="A75" s="92"/>
      <c r="B75" s="76" t="s">
        <v>81</v>
      </c>
      <c r="C75" s="59">
        <v>1894.30967723257</v>
      </c>
      <c r="D75" s="59">
        <v>2197.39922558978</v>
      </c>
      <c r="E75" s="60">
        <v>2307.26918686927</v>
      </c>
      <c r="F75" s="93">
        <f t="shared" si="1"/>
        <v>2434.16899214708</v>
      </c>
    </row>
    <row r="76" spans="1:6">
      <c r="A76" s="92"/>
      <c r="B76" s="76" t="s">
        <v>82</v>
      </c>
      <c r="C76" s="59">
        <v>1966.28841382189</v>
      </c>
      <c r="D76" s="59">
        <v>2280.89456003339</v>
      </c>
      <c r="E76" s="60">
        <v>2394.93928803506</v>
      </c>
      <c r="F76" s="93">
        <f t="shared" si="1"/>
        <v>2526.66094887699</v>
      </c>
    </row>
    <row r="77" spans="1:6">
      <c r="A77" s="92"/>
      <c r="B77" s="76" t="s">
        <v>83</v>
      </c>
      <c r="C77" s="59">
        <v>2041.01899243567</v>
      </c>
      <c r="D77" s="59">
        <v>2367.58203122537</v>
      </c>
      <c r="E77" s="60">
        <v>2485.96113278664</v>
      </c>
      <c r="F77" s="93">
        <f t="shared" si="1"/>
        <v>2622.68899508991</v>
      </c>
    </row>
    <row r="78" spans="1:6">
      <c r="A78" s="92"/>
      <c r="B78" s="76" t="s">
        <v>84</v>
      </c>
      <c r="C78" s="59">
        <v>2118.57090403412</v>
      </c>
      <c r="D78" s="59">
        <v>2457.54224867958</v>
      </c>
      <c r="E78" s="60">
        <v>2580.41936111356</v>
      </c>
      <c r="F78" s="93">
        <f t="shared" si="1"/>
        <v>2722.34242597481</v>
      </c>
    </row>
    <row r="79" spans="1:6">
      <c r="A79" s="92"/>
      <c r="B79" s="76" t="s">
        <v>85</v>
      </c>
      <c r="C79" s="59">
        <v>2199.08313053768</v>
      </c>
      <c r="D79" s="59">
        <v>2550.93643142371</v>
      </c>
      <c r="E79" s="60">
        <v>2678.48325299489</v>
      </c>
      <c r="F79" s="93">
        <f t="shared" si="1"/>
        <v>2825.79983190961</v>
      </c>
    </row>
    <row r="80" spans="1:6">
      <c r="A80" s="92"/>
      <c r="B80" s="76" t="s">
        <v>86</v>
      </c>
      <c r="C80" s="59">
        <v>2282.63906109859</v>
      </c>
      <c r="D80" s="59">
        <v>2647.86131087437</v>
      </c>
      <c r="E80" s="60">
        <v>2780.25437641809</v>
      </c>
      <c r="F80" s="93">
        <f t="shared" si="1"/>
        <v>2933.16836712108</v>
      </c>
    </row>
    <row r="81" spans="1:6">
      <c r="A81" s="92"/>
      <c r="B81" s="76" t="s">
        <v>87</v>
      </c>
      <c r="C81" s="59">
        <v>1514.4859868967</v>
      </c>
      <c r="D81" s="59">
        <v>1756.80374480017</v>
      </c>
      <c r="E81" s="60">
        <v>1844.64393204018</v>
      </c>
      <c r="F81" s="93">
        <f t="shared" si="1"/>
        <v>1946.09934830239</v>
      </c>
    </row>
    <row r="82" spans="1:6">
      <c r="A82" s="92"/>
      <c r="B82" s="76" t="s">
        <v>88</v>
      </c>
      <c r="C82" s="59">
        <v>1572.03840014566</v>
      </c>
      <c r="D82" s="59">
        <v>1823.56454416896</v>
      </c>
      <c r="E82" s="60">
        <v>1914.74277137741</v>
      </c>
      <c r="F82" s="93">
        <f t="shared" si="1"/>
        <v>2020.05362380317</v>
      </c>
    </row>
    <row r="83" spans="1:6">
      <c r="A83" s="92"/>
      <c r="B83" s="76" t="s">
        <v>89</v>
      </c>
      <c r="C83" s="59">
        <v>1631.78672773737</v>
      </c>
      <c r="D83" s="59">
        <v>1892.87260417535</v>
      </c>
      <c r="E83" s="60">
        <v>1987.51623438412</v>
      </c>
      <c r="F83" s="93">
        <f t="shared" si="1"/>
        <v>2096.82962727525</v>
      </c>
    </row>
    <row r="84" spans="1:6">
      <c r="A84" s="92"/>
      <c r="B84" s="76" t="s">
        <v>90</v>
      </c>
      <c r="C84" s="59">
        <v>1693.78656244001</v>
      </c>
      <c r="D84" s="59">
        <v>1964.79241243041</v>
      </c>
      <c r="E84" s="60">
        <v>2063.03203305193</v>
      </c>
      <c r="F84" s="93">
        <f t="shared" si="1"/>
        <v>2176.49879486979</v>
      </c>
    </row>
    <row r="85" spans="1:6">
      <c r="A85" s="92"/>
      <c r="B85" s="76" t="s">
        <v>91</v>
      </c>
      <c r="C85" s="59">
        <v>1758.14908978991</v>
      </c>
      <c r="D85" s="59">
        <v>2039.45294415629</v>
      </c>
      <c r="E85" s="60">
        <v>2141.42559136411</v>
      </c>
      <c r="F85" s="93">
        <f t="shared" si="1"/>
        <v>2259.20399888914</v>
      </c>
    </row>
    <row r="86" spans="1:6">
      <c r="A86" s="92"/>
      <c r="B86" s="76" t="s">
        <v>92</v>
      </c>
      <c r="C86" s="59">
        <v>1824.95769893933</v>
      </c>
      <c r="D86" s="59">
        <v>2116.95093076962</v>
      </c>
      <c r="E86" s="60">
        <v>2222.7984773081</v>
      </c>
      <c r="F86" s="93">
        <f t="shared" si="1"/>
        <v>2345.05239356005</v>
      </c>
    </row>
    <row r="87" spans="1:6">
      <c r="A87" s="92"/>
      <c r="B87" s="76" t="s">
        <v>93</v>
      </c>
      <c r="C87" s="59">
        <v>1894.30967723257</v>
      </c>
      <c r="D87" s="59">
        <v>2197.39922558978</v>
      </c>
      <c r="E87" s="60">
        <v>2307.26918686927</v>
      </c>
      <c r="F87" s="93">
        <f t="shared" si="1"/>
        <v>2434.16899214708</v>
      </c>
    </row>
    <row r="88" spans="1:6">
      <c r="A88" s="92"/>
      <c r="B88" s="76" t="s">
        <v>94</v>
      </c>
      <c r="C88" s="59">
        <v>1966.28841382189</v>
      </c>
      <c r="D88" s="59">
        <v>2280.89456003339</v>
      </c>
      <c r="E88" s="60">
        <v>2394.93928803506</v>
      </c>
      <c r="F88" s="93">
        <f t="shared" si="1"/>
        <v>2526.66094887699</v>
      </c>
    </row>
    <row r="89" spans="1:6">
      <c r="A89" s="92"/>
      <c r="B89" s="76" t="s">
        <v>95</v>
      </c>
      <c r="C89" s="59">
        <v>2041.01899243567</v>
      </c>
      <c r="D89" s="59">
        <v>2367.58203122537</v>
      </c>
      <c r="E89" s="60">
        <v>2485.96113278664</v>
      </c>
      <c r="F89" s="93">
        <f t="shared" si="1"/>
        <v>2622.68899508991</v>
      </c>
    </row>
    <row r="90" spans="1:6">
      <c r="A90" s="92"/>
      <c r="B90" s="76" t="s">
        <v>96</v>
      </c>
      <c r="C90" s="59">
        <v>2118.57090403412</v>
      </c>
      <c r="D90" s="59">
        <v>2457.54224867958</v>
      </c>
      <c r="E90" s="60">
        <v>2580.41936111356</v>
      </c>
      <c r="F90" s="93">
        <f t="shared" si="1"/>
        <v>2722.34242597481</v>
      </c>
    </row>
    <row r="91" spans="1:6">
      <c r="A91" s="92"/>
      <c r="B91" s="76" t="s">
        <v>97</v>
      </c>
      <c r="C91" s="59">
        <v>2199.08313053768</v>
      </c>
      <c r="D91" s="59">
        <v>2550.93643142371</v>
      </c>
      <c r="E91" s="60">
        <v>2678.48325299489</v>
      </c>
      <c r="F91" s="93">
        <f t="shared" si="1"/>
        <v>2825.79983190961</v>
      </c>
    </row>
    <row r="92" spans="1:6">
      <c r="A92" s="92"/>
      <c r="B92" s="76" t="s">
        <v>98</v>
      </c>
      <c r="C92" s="59">
        <v>2282.63906109859</v>
      </c>
      <c r="D92" s="59">
        <v>2647.86131087437</v>
      </c>
      <c r="E92" s="60">
        <v>2780.25437641809</v>
      </c>
      <c r="F92" s="93">
        <f t="shared" si="1"/>
        <v>2933.16836712108</v>
      </c>
    </row>
    <row r="93" spans="1:6">
      <c r="A93" s="92"/>
      <c r="B93" s="76" t="s">
        <v>99</v>
      </c>
      <c r="C93" s="59">
        <v>2369.3776776373</v>
      </c>
      <c r="D93" s="59">
        <v>2748.47810605926</v>
      </c>
      <c r="E93" s="60">
        <v>2885.90201136223</v>
      </c>
      <c r="F93" s="93">
        <f t="shared" si="1"/>
        <v>3044.62662198715</v>
      </c>
    </row>
    <row r="94" spans="1:6">
      <c r="A94" s="92"/>
      <c r="B94" s="76" t="s">
        <v>100</v>
      </c>
      <c r="C94" s="59">
        <v>1572.03840014566</v>
      </c>
      <c r="D94" s="59">
        <v>1823.56454416896</v>
      </c>
      <c r="E94" s="60">
        <v>1914.74277137741</v>
      </c>
      <c r="F94" s="93">
        <f t="shared" si="1"/>
        <v>2020.05362380317</v>
      </c>
    </row>
    <row r="95" spans="1:6">
      <c r="A95" s="92"/>
      <c r="B95" s="76" t="s">
        <v>101</v>
      </c>
      <c r="C95" s="59">
        <v>1631.78672773737</v>
      </c>
      <c r="D95" s="59">
        <v>1892.87260417535</v>
      </c>
      <c r="E95" s="60">
        <v>1987.51623438412</v>
      </c>
      <c r="F95" s="93">
        <f t="shared" si="1"/>
        <v>2096.82962727525</v>
      </c>
    </row>
    <row r="96" spans="1:6">
      <c r="A96" s="92"/>
      <c r="B96" s="76" t="s">
        <v>102</v>
      </c>
      <c r="C96" s="59">
        <v>1693.78656244001</v>
      </c>
      <c r="D96" s="59">
        <v>1964.79241243041</v>
      </c>
      <c r="E96" s="60">
        <v>2063.03203305193</v>
      </c>
      <c r="F96" s="93">
        <f t="shared" si="1"/>
        <v>2176.49879486979</v>
      </c>
    </row>
    <row r="97" spans="1:6">
      <c r="A97" s="92"/>
      <c r="B97" s="76" t="s">
        <v>103</v>
      </c>
      <c r="C97" s="59">
        <v>1758.14908978991</v>
      </c>
      <c r="D97" s="59">
        <v>2039.45294415629</v>
      </c>
      <c r="E97" s="60">
        <v>2141.42559136411</v>
      </c>
      <c r="F97" s="93">
        <f t="shared" si="1"/>
        <v>2259.20399888914</v>
      </c>
    </row>
    <row r="98" spans="1:6">
      <c r="A98" s="92"/>
      <c r="B98" s="76" t="s">
        <v>104</v>
      </c>
      <c r="C98" s="59">
        <v>1824.95769893933</v>
      </c>
      <c r="D98" s="59">
        <v>2116.95093076962</v>
      </c>
      <c r="E98" s="60">
        <v>2222.7984773081</v>
      </c>
      <c r="F98" s="93">
        <f t="shared" si="1"/>
        <v>2345.05239356005</v>
      </c>
    </row>
    <row r="99" spans="1:6">
      <c r="A99" s="92"/>
      <c r="B99" s="76" t="s">
        <v>105</v>
      </c>
      <c r="C99" s="59">
        <v>1894.30967723257</v>
      </c>
      <c r="D99" s="59">
        <v>2197.39922558978</v>
      </c>
      <c r="E99" s="60">
        <v>2307.26918686927</v>
      </c>
      <c r="F99" s="93">
        <f t="shared" si="1"/>
        <v>2434.16899214708</v>
      </c>
    </row>
    <row r="100" spans="1:6">
      <c r="A100" s="92"/>
      <c r="B100" s="76" t="s">
        <v>106</v>
      </c>
      <c r="C100" s="59">
        <v>1966.28841382189</v>
      </c>
      <c r="D100" s="59">
        <v>2280.89456003339</v>
      </c>
      <c r="E100" s="60">
        <v>2394.93928803506</v>
      </c>
      <c r="F100" s="93">
        <f t="shared" si="1"/>
        <v>2526.66094887699</v>
      </c>
    </row>
    <row r="101" spans="1:6">
      <c r="A101" s="92"/>
      <c r="B101" s="76" t="s">
        <v>107</v>
      </c>
      <c r="C101" s="59">
        <v>2041.01899243567</v>
      </c>
      <c r="D101" s="59">
        <v>2367.58203122537</v>
      </c>
      <c r="E101" s="60">
        <v>2485.96113278664</v>
      </c>
      <c r="F101" s="93">
        <f t="shared" si="1"/>
        <v>2622.68899508991</v>
      </c>
    </row>
    <row r="102" spans="1:6">
      <c r="A102" s="92"/>
      <c r="B102" s="76" t="s">
        <v>108</v>
      </c>
      <c r="C102" s="59">
        <v>2118.57090403412</v>
      </c>
      <c r="D102" s="59">
        <v>2457.54224867958</v>
      </c>
      <c r="E102" s="60">
        <v>2580.41936111356</v>
      </c>
      <c r="F102" s="93">
        <f t="shared" si="1"/>
        <v>2722.34242597481</v>
      </c>
    </row>
    <row r="103" spans="1:6">
      <c r="A103" s="92"/>
      <c r="B103" s="76" t="s">
        <v>109</v>
      </c>
      <c r="C103" s="59">
        <v>2199.08313053768</v>
      </c>
      <c r="D103" s="59">
        <v>2550.93643142371</v>
      </c>
      <c r="E103" s="60">
        <v>2678.48325299489</v>
      </c>
      <c r="F103" s="93">
        <f t="shared" si="1"/>
        <v>2825.79983190961</v>
      </c>
    </row>
    <row r="104" spans="1:6">
      <c r="A104" s="92"/>
      <c r="B104" s="76" t="s">
        <v>110</v>
      </c>
      <c r="C104" s="59">
        <v>2282.63906109859</v>
      </c>
      <c r="D104" s="59">
        <v>2647.86131087437</v>
      </c>
      <c r="E104" s="60">
        <v>2780.25437641809</v>
      </c>
      <c r="F104" s="93">
        <f t="shared" si="1"/>
        <v>2933.16836712108</v>
      </c>
    </row>
    <row r="105" spans="1:6">
      <c r="A105" s="92"/>
      <c r="B105" s="76" t="s">
        <v>111</v>
      </c>
      <c r="C105" s="59">
        <v>2369.3776776373</v>
      </c>
      <c r="D105" s="59">
        <v>2748.47810605926</v>
      </c>
      <c r="E105" s="60">
        <v>2885.90201136223</v>
      </c>
      <c r="F105" s="93">
        <f t="shared" si="1"/>
        <v>3044.62662198715</v>
      </c>
    </row>
    <row r="106" ht="15.75" spans="1:6">
      <c r="A106" s="94"/>
      <c r="B106" s="95" t="s">
        <v>112</v>
      </c>
      <c r="C106" s="96">
        <v>2459.42406388217</v>
      </c>
      <c r="D106" s="96">
        <v>2852.93191410331</v>
      </c>
      <c r="E106" s="98">
        <v>2995.57850980848</v>
      </c>
      <c r="F106" s="97">
        <f t="shared" si="1"/>
        <v>3160.33532784795</v>
      </c>
    </row>
    <row r="107" spans="1:6">
      <c r="A107" s="90" t="s">
        <v>113</v>
      </c>
      <c r="B107" s="84" t="s">
        <v>114</v>
      </c>
      <c r="C107" s="53">
        <v>2199.08313053768</v>
      </c>
      <c r="D107" s="53">
        <v>2550.93643142371</v>
      </c>
      <c r="E107" s="54">
        <v>2678.48325299489</v>
      </c>
      <c r="F107" s="91">
        <f t="shared" si="1"/>
        <v>2825.79983190961</v>
      </c>
    </row>
    <row r="108" spans="1:6">
      <c r="A108" s="92"/>
      <c r="B108" s="76" t="s">
        <v>115</v>
      </c>
      <c r="C108" s="59">
        <v>2282.63906109859</v>
      </c>
      <c r="D108" s="59">
        <v>2647.86131087437</v>
      </c>
      <c r="E108" s="60">
        <v>2780.25437641809</v>
      </c>
      <c r="F108" s="93">
        <f t="shared" si="1"/>
        <v>2933.16836712108</v>
      </c>
    </row>
    <row r="109" spans="1:6">
      <c r="A109" s="92"/>
      <c r="B109" s="76" t="s">
        <v>116</v>
      </c>
      <c r="C109" s="59">
        <v>2369.3776776373</v>
      </c>
      <c r="D109" s="59">
        <v>2748.47810605926</v>
      </c>
      <c r="E109" s="60">
        <v>2885.90201136223</v>
      </c>
      <c r="F109" s="93">
        <f t="shared" si="1"/>
        <v>3044.62662198715</v>
      </c>
    </row>
    <row r="110" spans="1:6">
      <c r="A110" s="92"/>
      <c r="B110" s="76" t="s">
        <v>117</v>
      </c>
      <c r="C110" s="59">
        <v>2459.42406388217</v>
      </c>
      <c r="D110" s="59">
        <v>2852.93191410331</v>
      </c>
      <c r="E110" s="60">
        <v>2995.57850980848</v>
      </c>
      <c r="F110" s="93">
        <f t="shared" si="1"/>
        <v>3160.33532784795</v>
      </c>
    </row>
    <row r="111" spans="1:6">
      <c r="A111" s="92"/>
      <c r="B111" s="76" t="s">
        <v>118</v>
      </c>
      <c r="C111" s="59">
        <v>2552.87550717751</v>
      </c>
      <c r="D111" s="59">
        <v>2961.33558832591</v>
      </c>
      <c r="E111" s="60">
        <v>3109.40236774221</v>
      </c>
      <c r="F111" s="93">
        <f t="shared" si="1"/>
        <v>3280.41949796803</v>
      </c>
    </row>
    <row r="112" spans="1:6">
      <c r="A112" s="92"/>
      <c r="B112" s="76" t="s">
        <v>119</v>
      </c>
      <c r="C112" s="59">
        <v>2649.88488763579</v>
      </c>
      <c r="D112" s="59">
        <v>3073.86646965752</v>
      </c>
      <c r="E112" s="60">
        <v>3227.55979314039</v>
      </c>
      <c r="F112" s="93">
        <f t="shared" si="1"/>
        <v>3405.07558176311</v>
      </c>
    </row>
    <row r="113" spans="1:6">
      <c r="A113" s="92"/>
      <c r="B113" s="76" t="s">
        <v>120</v>
      </c>
      <c r="C113" s="59">
        <v>2750.5772889854</v>
      </c>
      <c r="D113" s="59">
        <v>3190.66965522306</v>
      </c>
      <c r="E113" s="60">
        <v>3350.20313798421</v>
      </c>
      <c r="F113" s="93">
        <f t="shared" si="1"/>
        <v>3534.46431057334</v>
      </c>
    </row>
    <row r="114" spans="1:6">
      <c r="A114" s="92"/>
      <c r="B114" s="76" t="s">
        <v>121</v>
      </c>
      <c r="C114" s="59">
        <v>2855.1055913388</v>
      </c>
      <c r="D114" s="59">
        <v>3311.92248595301</v>
      </c>
      <c r="E114" s="60">
        <v>3477.51861025066</v>
      </c>
      <c r="F114" s="93">
        <f t="shared" si="1"/>
        <v>3668.78213381445</v>
      </c>
    </row>
    <row r="115" spans="1:6">
      <c r="A115" s="92"/>
      <c r="B115" s="76" t="s">
        <v>122</v>
      </c>
      <c r="C115" s="59">
        <v>2963.59487842438</v>
      </c>
      <c r="D115" s="59">
        <v>3437.77005897228</v>
      </c>
      <c r="E115" s="60">
        <v>3609.65856192089</v>
      </c>
      <c r="F115" s="93">
        <f t="shared" si="1"/>
        <v>3808.18978282654</v>
      </c>
    </row>
    <row r="116" spans="1:6">
      <c r="A116" s="92"/>
      <c r="B116" s="76" t="s">
        <v>123</v>
      </c>
      <c r="C116" s="59">
        <v>3076.21192854665</v>
      </c>
      <c r="D116" s="59">
        <v>3568.40583711411</v>
      </c>
      <c r="E116" s="60">
        <v>3746.82612896982</v>
      </c>
      <c r="F116" s="93">
        <f t="shared" si="1"/>
        <v>3952.90156606316</v>
      </c>
    </row>
    <row r="117" spans="1:6">
      <c r="A117" s="92"/>
      <c r="B117" s="76" t="s">
        <v>124</v>
      </c>
      <c r="C117" s="59">
        <v>3193.10962181808</v>
      </c>
      <c r="D117" s="59">
        <v>3704.00716130898</v>
      </c>
      <c r="E117" s="60">
        <v>3889.20751937443</v>
      </c>
      <c r="F117" s="93">
        <f t="shared" si="1"/>
        <v>4103.11393294002</v>
      </c>
    </row>
    <row r="118" spans="1:6">
      <c r="A118" s="92"/>
      <c r="B118" s="76" t="s">
        <v>125</v>
      </c>
      <c r="C118" s="59">
        <v>3314.45473654319</v>
      </c>
      <c r="D118" s="59">
        <v>3844.7674943901</v>
      </c>
      <c r="E118" s="60">
        <v>4037.00586910961</v>
      </c>
      <c r="F118" s="93">
        <f t="shared" si="1"/>
        <v>4259.04119191064</v>
      </c>
    </row>
    <row r="119" spans="1:6">
      <c r="A119" s="92"/>
      <c r="B119" s="76" t="s">
        <v>126</v>
      </c>
      <c r="C119" s="59">
        <v>3440.40015283444</v>
      </c>
      <c r="D119" s="59">
        <v>3990.86417728796</v>
      </c>
      <c r="E119" s="60">
        <v>4190.40738615235</v>
      </c>
      <c r="F119" s="93">
        <f t="shared" si="1"/>
        <v>4420.87979239073</v>
      </c>
    </row>
    <row r="120" spans="1:6">
      <c r="A120" s="92"/>
      <c r="B120" s="76" t="s">
        <v>127</v>
      </c>
      <c r="C120" s="59">
        <v>2282.63906109859</v>
      </c>
      <c r="D120" s="59">
        <v>2647.86131087437</v>
      </c>
      <c r="E120" s="60">
        <v>2780.25437641809</v>
      </c>
      <c r="F120" s="93">
        <f t="shared" si="1"/>
        <v>2933.16836712108</v>
      </c>
    </row>
    <row r="121" spans="1:6">
      <c r="A121" s="92"/>
      <c r="B121" s="76" t="s">
        <v>128</v>
      </c>
      <c r="C121" s="59">
        <v>2369.3776776373</v>
      </c>
      <c r="D121" s="59">
        <v>2748.47810605926</v>
      </c>
      <c r="E121" s="60">
        <v>2885.90201136223</v>
      </c>
      <c r="F121" s="93">
        <f t="shared" si="1"/>
        <v>3044.62662198715</v>
      </c>
    </row>
    <row r="122" spans="1:6">
      <c r="A122" s="92"/>
      <c r="B122" s="76" t="s">
        <v>129</v>
      </c>
      <c r="C122" s="59">
        <v>2459.42406388217</v>
      </c>
      <c r="D122" s="59">
        <v>2852.93191410331</v>
      </c>
      <c r="E122" s="60">
        <v>2995.57850980848</v>
      </c>
      <c r="F122" s="93">
        <f t="shared" si="1"/>
        <v>3160.33532784795</v>
      </c>
    </row>
    <row r="123" spans="1:6">
      <c r="A123" s="92"/>
      <c r="B123" s="76" t="s">
        <v>130</v>
      </c>
      <c r="C123" s="59">
        <v>2552.87550717751</v>
      </c>
      <c r="D123" s="59">
        <v>2961.33558832591</v>
      </c>
      <c r="E123" s="60">
        <v>3109.40236774221</v>
      </c>
      <c r="F123" s="93">
        <f t="shared" si="1"/>
        <v>3280.41949796803</v>
      </c>
    </row>
    <row r="124" spans="1:6">
      <c r="A124" s="92"/>
      <c r="B124" s="76" t="s">
        <v>131</v>
      </c>
      <c r="C124" s="59">
        <v>2649.88488763579</v>
      </c>
      <c r="D124" s="59">
        <v>3073.86646965752</v>
      </c>
      <c r="E124" s="60">
        <v>3227.55979314039</v>
      </c>
      <c r="F124" s="93">
        <f t="shared" si="1"/>
        <v>3405.07558176311</v>
      </c>
    </row>
    <row r="125" spans="1:6">
      <c r="A125" s="92"/>
      <c r="B125" s="76" t="s">
        <v>132</v>
      </c>
      <c r="C125" s="59">
        <v>2750.5772889854</v>
      </c>
      <c r="D125" s="59">
        <v>3190.66965522306</v>
      </c>
      <c r="E125" s="60">
        <v>3350.20313798421</v>
      </c>
      <c r="F125" s="93">
        <f t="shared" si="1"/>
        <v>3534.46431057334</v>
      </c>
    </row>
    <row r="126" spans="1:6">
      <c r="A126" s="92"/>
      <c r="B126" s="76" t="s">
        <v>133</v>
      </c>
      <c r="C126" s="59">
        <v>2855.1055913388</v>
      </c>
      <c r="D126" s="59">
        <v>3311.92248595301</v>
      </c>
      <c r="E126" s="60">
        <v>3477.51861025066</v>
      </c>
      <c r="F126" s="93">
        <f t="shared" si="1"/>
        <v>3668.78213381445</v>
      </c>
    </row>
    <row r="127" spans="1:6">
      <c r="A127" s="92"/>
      <c r="B127" s="76" t="s">
        <v>134</v>
      </c>
      <c r="C127" s="59">
        <v>2963.59487842438</v>
      </c>
      <c r="D127" s="59">
        <v>3437.77005897228</v>
      </c>
      <c r="E127" s="60">
        <v>3609.65856192089</v>
      </c>
      <c r="F127" s="93">
        <f t="shared" si="1"/>
        <v>3808.18978282654</v>
      </c>
    </row>
    <row r="128" spans="1:6">
      <c r="A128" s="92"/>
      <c r="B128" s="76" t="s">
        <v>135</v>
      </c>
      <c r="C128" s="59">
        <v>3076.21192854665</v>
      </c>
      <c r="D128" s="59">
        <v>3568.40583711411</v>
      </c>
      <c r="E128" s="60">
        <v>3746.82612896982</v>
      </c>
      <c r="F128" s="93">
        <f t="shared" si="1"/>
        <v>3952.90156606316</v>
      </c>
    </row>
    <row r="129" spans="1:6">
      <c r="A129" s="92"/>
      <c r="B129" s="76" t="s">
        <v>136</v>
      </c>
      <c r="C129" s="59">
        <v>3193.10962181808</v>
      </c>
      <c r="D129" s="59">
        <v>3704.00716130898</v>
      </c>
      <c r="E129" s="60">
        <v>3889.20751937443</v>
      </c>
      <c r="F129" s="93">
        <f t="shared" si="1"/>
        <v>4103.11393294002</v>
      </c>
    </row>
    <row r="130" spans="1:6">
      <c r="A130" s="92"/>
      <c r="B130" s="76" t="s">
        <v>137</v>
      </c>
      <c r="C130" s="59">
        <v>3314.45473654319</v>
      </c>
      <c r="D130" s="59">
        <v>3844.7674943901</v>
      </c>
      <c r="E130" s="60">
        <v>4037.00586910961</v>
      </c>
      <c r="F130" s="93">
        <f t="shared" si="1"/>
        <v>4259.04119191064</v>
      </c>
    </row>
    <row r="131" spans="1:6">
      <c r="A131" s="92"/>
      <c r="B131" s="76" t="s">
        <v>138</v>
      </c>
      <c r="C131" s="59">
        <v>3440.40015283444</v>
      </c>
      <c r="D131" s="59">
        <v>3990.86417728796</v>
      </c>
      <c r="E131" s="60">
        <v>4190.40738615235</v>
      </c>
      <c r="F131" s="93">
        <f t="shared" si="1"/>
        <v>4420.87979239073</v>
      </c>
    </row>
    <row r="132" spans="1:6">
      <c r="A132" s="92"/>
      <c r="B132" s="76" t="s">
        <v>139</v>
      </c>
      <c r="C132" s="59">
        <v>3571.14044538044</v>
      </c>
      <c r="D132" s="59">
        <v>4142.52291664131</v>
      </c>
      <c r="E132" s="60">
        <v>4349.64906247338</v>
      </c>
      <c r="F132" s="93">
        <f t="shared" ref="F132:F195" si="2">E132*5.5%+E132</f>
        <v>4588.87976090942</v>
      </c>
    </row>
    <row r="133" spans="1:6">
      <c r="A133" s="92"/>
      <c r="B133" s="76" t="s">
        <v>140</v>
      </c>
      <c r="C133" s="59">
        <v>2369.3776776373</v>
      </c>
      <c r="D133" s="59">
        <v>2748.47810605926</v>
      </c>
      <c r="E133" s="60">
        <v>2885.90201136223</v>
      </c>
      <c r="F133" s="93">
        <f t="shared" si="2"/>
        <v>3044.62662198715</v>
      </c>
    </row>
    <row r="134" spans="1:6">
      <c r="A134" s="92"/>
      <c r="B134" s="76" t="s">
        <v>141</v>
      </c>
      <c r="C134" s="59">
        <v>2459.42406388217</v>
      </c>
      <c r="D134" s="59">
        <v>2852.93191410331</v>
      </c>
      <c r="E134" s="60">
        <v>2995.57850980848</v>
      </c>
      <c r="F134" s="93">
        <f t="shared" si="2"/>
        <v>3160.33532784795</v>
      </c>
    </row>
    <row r="135" spans="1:6">
      <c r="A135" s="92"/>
      <c r="B135" s="76" t="s">
        <v>142</v>
      </c>
      <c r="C135" s="59">
        <v>2552.87550717751</v>
      </c>
      <c r="D135" s="59">
        <v>2961.33558832591</v>
      </c>
      <c r="E135" s="60">
        <v>3109.40236774221</v>
      </c>
      <c r="F135" s="93">
        <f t="shared" si="2"/>
        <v>3280.41949796803</v>
      </c>
    </row>
    <row r="136" spans="1:6">
      <c r="A136" s="92"/>
      <c r="B136" s="76" t="s">
        <v>143</v>
      </c>
      <c r="C136" s="59">
        <v>2649.88488763579</v>
      </c>
      <c r="D136" s="59">
        <v>3073.86646965752</v>
      </c>
      <c r="E136" s="60">
        <v>3227.55979314039</v>
      </c>
      <c r="F136" s="93">
        <f t="shared" si="2"/>
        <v>3405.07558176311</v>
      </c>
    </row>
    <row r="137" spans="1:6">
      <c r="A137" s="92"/>
      <c r="B137" s="76" t="s">
        <v>144</v>
      </c>
      <c r="C137" s="59">
        <v>2750.5772889854</v>
      </c>
      <c r="D137" s="59">
        <v>3190.66965522306</v>
      </c>
      <c r="E137" s="60">
        <v>3350.20313798421</v>
      </c>
      <c r="F137" s="93">
        <f t="shared" si="2"/>
        <v>3534.46431057334</v>
      </c>
    </row>
    <row r="138" spans="1:6">
      <c r="A138" s="92"/>
      <c r="B138" s="76" t="s">
        <v>145</v>
      </c>
      <c r="C138" s="59">
        <v>2855.1055913388</v>
      </c>
      <c r="D138" s="59">
        <v>3311.92248595301</v>
      </c>
      <c r="E138" s="60">
        <v>3477.51861025066</v>
      </c>
      <c r="F138" s="93">
        <f t="shared" si="2"/>
        <v>3668.78213381445</v>
      </c>
    </row>
    <row r="139" spans="1:6">
      <c r="A139" s="92"/>
      <c r="B139" s="76" t="s">
        <v>146</v>
      </c>
      <c r="C139" s="59">
        <v>2963.59487842438</v>
      </c>
      <c r="D139" s="59">
        <v>3437.77005897228</v>
      </c>
      <c r="E139" s="60">
        <v>3609.65856192089</v>
      </c>
      <c r="F139" s="93">
        <f t="shared" si="2"/>
        <v>3808.18978282654</v>
      </c>
    </row>
    <row r="140" spans="1:6">
      <c r="A140" s="92"/>
      <c r="B140" s="76" t="s">
        <v>147</v>
      </c>
      <c r="C140" s="59">
        <v>3076.21192854665</v>
      </c>
      <c r="D140" s="59">
        <v>3568.40583711411</v>
      </c>
      <c r="E140" s="60">
        <v>3746.82612896982</v>
      </c>
      <c r="F140" s="93">
        <f t="shared" si="2"/>
        <v>3952.90156606316</v>
      </c>
    </row>
    <row r="141" spans="1:6">
      <c r="A141" s="92"/>
      <c r="B141" s="76" t="s">
        <v>148</v>
      </c>
      <c r="C141" s="59">
        <v>3193.10962181808</v>
      </c>
      <c r="D141" s="59">
        <v>3704.00716130898</v>
      </c>
      <c r="E141" s="60">
        <v>3889.20751937443</v>
      </c>
      <c r="F141" s="93">
        <f t="shared" si="2"/>
        <v>4103.11393294002</v>
      </c>
    </row>
    <row r="142" spans="1:6">
      <c r="A142" s="92"/>
      <c r="B142" s="76" t="s">
        <v>149</v>
      </c>
      <c r="C142" s="59">
        <v>3314.45473654319</v>
      </c>
      <c r="D142" s="59">
        <v>3844.7674943901</v>
      </c>
      <c r="E142" s="60">
        <v>4037.00586910961</v>
      </c>
      <c r="F142" s="93">
        <f t="shared" si="2"/>
        <v>4259.04119191064</v>
      </c>
    </row>
    <row r="143" spans="1:6">
      <c r="A143" s="92"/>
      <c r="B143" s="76" t="s">
        <v>150</v>
      </c>
      <c r="C143" s="59">
        <v>3440.40015283444</v>
      </c>
      <c r="D143" s="59">
        <v>3990.86417728796</v>
      </c>
      <c r="E143" s="60">
        <v>4190.40738615235</v>
      </c>
      <c r="F143" s="93">
        <f t="shared" si="2"/>
        <v>4420.87979239073</v>
      </c>
    </row>
    <row r="144" spans="1:6">
      <c r="A144" s="92"/>
      <c r="B144" s="76" t="s">
        <v>151</v>
      </c>
      <c r="C144" s="59">
        <v>3571.14044538044</v>
      </c>
      <c r="D144" s="59">
        <v>4142.52291664131</v>
      </c>
      <c r="E144" s="60">
        <v>4349.64906247338</v>
      </c>
      <c r="F144" s="93">
        <f t="shared" si="2"/>
        <v>4588.87976090942</v>
      </c>
    </row>
    <row r="145" spans="1:6">
      <c r="A145" s="92"/>
      <c r="B145" s="76" t="s">
        <v>152</v>
      </c>
      <c r="C145" s="59">
        <v>3706.84239248569</v>
      </c>
      <c r="D145" s="59">
        <v>4299.9371752834</v>
      </c>
      <c r="E145" s="60">
        <v>4514.93403404758</v>
      </c>
      <c r="F145" s="93">
        <f t="shared" si="2"/>
        <v>4763.2554059202</v>
      </c>
    </row>
    <row r="146" spans="1:6">
      <c r="A146" s="92"/>
      <c r="B146" s="76" t="s">
        <v>153</v>
      </c>
      <c r="C146" s="59">
        <v>2459.42406388217</v>
      </c>
      <c r="D146" s="59">
        <v>2852.93191410331</v>
      </c>
      <c r="E146" s="60">
        <v>2995.57850980848</v>
      </c>
      <c r="F146" s="93">
        <f t="shared" si="2"/>
        <v>3160.33532784795</v>
      </c>
    </row>
    <row r="147" spans="1:6">
      <c r="A147" s="92"/>
      <c r="B147" s="76" t="s">
        <v>154</v>
      </c>
      <c r="C147" s="59">
        <v>2552.87550717751</v>
      </c>
      <c r="D147" s="59">
        <v>2961.33558832591</v>
      </c>
      <c r="E147" s="60">
        <v>3109.40236774221</v>
      </c>
      <c r="F147" s="93">
        <f t="shared" si="2"/>
        <v>3280.41949796803</v>
      </c>
    </row>
    <row r="148" spans="1:6">
      <c r="A148" s="92"/>
      <c r="B148" s="76" t="s">
        <v>155</v>
      </c>
      <c r="C148" s="59">
        <v>2649.88488763579</v>
      </c>
      <c r="D148" s="59">
        <v>3073.86646965752</v>
      </c>
      <c r="E148" s="60">
        <v>3227.55979314039</v>
      </c>
      <c r="F148" s="93">
        <f t="shared" si="2"/>
        <v>3405.07558176311</v>
      </c>
    </row>
    <row r="149" spans="1:6">
      <c r="A149" s="92"/>
      <c r="B149" s="76" t="s">
        <v>156</v>
      </c>
      <c r="C149" s="59">
        <v>2750.5772889854</v>
      </c>
      <c r="D149" s="59">
        <v>3190.66965522306</v>
      </c>
      <c r="E149" s="60">
        <v>3350.20313798421</v>
      </c>
      <c r="F149" s="93">
        <f t="shared" si="2"/>
        <v>3534.46431057334</v>
      </c>
    </row>
    <row r="150" spans="1:6">
      <c r="A150" s="92"/>
      <c r="B150" s="76" t="s">
        <v>157</v>
      </c>
      <c r="C150" s="59">
        <v>2855.1055913388</v>
      </c>
      <c r="D150" s="59">
        <v>3311.92248595301</v>
      </c>
      <c r="E150" s="60">
        <v>3477.51861025066</v>
      </c>
      <c r="F150" s="93">
        <f t="shared" si="2"/>
        <v>3668.78213381445</v>
      </c>
    </row>
    <row r="151" spans="1:6">
      <c r="A151" s="92"/>
      <c r="B151" s="76" t="s">
        <v>158</v>
      </c>
      <c r="C151" s="59">
        <v>2963.59487842438</v>
      </c>
      <c r="D151" s="59">
        <v>3437.77005897228</v>
      </c>
      <c r="E151" s="60">
        <v>3609.65856192089</v>
      </c>
      <c r="F151" s="93">
        <f t="shared" si="2"/>
        <v>3808.18978282654</v>
      </c>
    </row>
    <row r="152" spans="1:6">
      <c r="A152" s="92"/>
      <c r="B152" s="76" t="s">
        <v>159</v>
      </c>
      <c r="C152" s="59">
        <v>3076.21192854665</v>
      </c>
      <c r="D152" s="59">
        <v>3568.40583711411</v>
      </c>
      <c r="E152" s="60">
        <v>3746.82612896982</v>
      </c>
      <c r="F152" s="93">
        <f t="shared" si="2"/>
        <v>3952.90156606316</v>
      </c>
    </row>
    <row r="153" spans="1:6">
      <c r="A153" s="92"/>
      <c r="B153" s="76" t="s">
        <v>160</v>
      </c>
      <c r="C153" s="59">
        <v>3193.10962181808</v>
      </c>
      <c r="D153" s="59">
        <v>3704.00716130898</v>
      </c>
      <c r="E153" s="60">
        <v>3889.20751937443</v>
      </c>
      <c r="F153" s="93">
        <f t="shared" si="2"/>
        <v>4103.11393294002</v>
      </c>
    </row>
    <row r="154" spans="1:6">
      <c r="A154" s="92"/>
      <c r="B154" s="76" t="s">
        <v>161</v>
      </c>
      <c r="C154" s="59">
        <v>3314.45473654319</v>
      </c>
      <c r="D154" s="59">
        <v>3844.7674943901</v>
      </c>
      <c r="E154" s="60">
        <v>4037.00586910961</v>
      </c>
      <c r="F154" s="93">
        <f t="shared" si="2"/>
        <v>4259.04119191064</v>
      </c>
    </row>
    <row r="155" spans="1:6">
      <c r="A155" s="92"/>
      <c r="B155" s="76" t="s">
        <v>162</v>
      </c>
      <c r="C155" s="59">
        <v>3440.40015283444</v>
      </c>
      <c r="D155" s="59">
        <v>3990.86417728796</v>
      </c>
      <c r="E155" s="60">
        <v>4190.40738615235</v>
      </c>
      <c r="F155" s="93">
        <f t="shared" si="2"/>
        <v>4420.87979239073</v>
      </c>
    </row>
    <row r="156" spans="1:6">
      <c r="A156" s="92"/>
      <c r="B156" s="76" t="s">
        <v>163</v>
      </c>
      <c r="C156" s="59">
        <v>3571.14044538044</v>
      </c>
      <c r="D156" s="59">
        <v>4142.52291664131</v>
      </c>
      <c r="E156" s="60">
        <v>4349.64906247338</v>
      </c>
      <c r="F156" s="93">
        <f t="shared" si="2"/>
        <v>4588.87976090942</v>
      </c>
    </row>
    <row r="157" spans="1:6">
      <c r="A157" s="92"/>
      <c r="B157" s="76" t="s">
        <v>164</v>
      </c>
      <c r="C157" s="59">
        <v>3706.84239248569</v>
      </c>
      <c r="D157" s="59">
        <v>4299.9371752834</v>
      </c>
      <c r="E157" s="60">
        <v>4514.93403404758</v>
      </c>
      <c r="F157" s="93">
        <f t="shared" si="2"/>
        <v>4763.2554059202</v>
      </c>
    </row>
    <row r="158" ht="15.75" spans="1:6">
      <c r="A158" s="94"/>
      <c r="B158" s="95" t="s">
        <v>165</v>
      </c>
      <c r="C158" s="96">
        <v>3847.7005688388</v>
      </c>
      <c r="D158" s="96">
        <v>4463.33265985301</v>
      </c>
      <c r="E158" s="98">
        <v>4686.49929284566</v>
      </c>
      <c r="F158" s="97">
        <f t="shared" si="2"/>
        <v>4944.25675395217</v>
      </c>
    </row>
    <row r="159" spans="1:6">
      <c r="A159" s="90" t="s">
        <v>166</v>
      </c>
      <c r="B159" s="84" t="s">
        <v>167</v>
      </c>
      <c r="C159" s="53">
        <v>3440.40015283444</v>
      </c>
      <c r="D159" s="53">
        <v>3990.86417728796</v>
      </c>
      <c r="E159" s="54">
        <v>4190.40738615235</v>
      </c>
      <c r="F159" s="91">
        <f t="shared" si="2"/>
        <v>4420.87979239073</v>
      </c>
    </row>
    <row r="160" spans="1:6">
      <c r="A160" s="92"/>
      <c r="B160" s="76" t="s">
        <v>168</v>
      </c>
      <c r="C160" s="59">
        <v>3571.14044538044</v>
      </c>
      <c r="D160" s="59">
        <v>4142.52291664131</v>
      </c>
      <c r="E160" s="60">
        <v>4349.64906247338</v>
      </c>
      <c r="F160" s="93">
        <f t="shared" si="2"/>
        <v>4588.87976090942</v>
      </c>
    </row>
    <row r="161" spans="1:6">
      <c r="A161" s="92"/>
      <c r="B161" s="76" t="s">
        <v>169</v>
      </c>
      <c r="C161" s="59">
        <v>3706.84239248569</v>
      </c>
      <c r="D161" s="59">
        <v>4299.9371752834</v>
      </c>
      <c r="E161" s="60">
        <v>4514.93403404758</v>
      </c>
      <c r="F161" s="93">
        <f t="shared" si="2"/>
        <v>4763.2554059202</v>
      </c>
    </row>
    <row r="162" spans="1:6">
      <c r="A162" s="92"/>
      <c r="B162" s="76" t="s">
        <v>170</v>
      </c>
      <c r="C162" s="59">
        <v>3847.7005688388</v>
      </c>
      <c r="D162" s="59">
        <v>4463.33265985301</v>
      </c>
      <c r="E162" s="60">
        <v>4686.49929284566</v>
      </c>
      <c r="F162" s="93">
        <f t="shared" si="2"/>
        <v>4944.25675395217</v>
      </c>
    </row>
    <row r="163" spans="1:6">
      <c r="A163" s="92"/>
      <c r="B163" s="76" t="s">
        <v>171</v>
      </c>
      <c r="C163" s="59">
        <v>3993.90954912836</v>
      </c>
      <c r="D163" s="59">
        <v>4632.9350769889</v>
      </c>
      <c r="E163" s="60">
        <v>4864.58183083834</v>
      </c>
      <c r="F163" s="93">
        <f t="shared" si="2"/>
        <v>5132.13383153445</v>
      </c>
    </row>
    <row r="164" spans="1:6">
      <c r="A164" s="92"/>
      <c r="B164" s="76" t="s">
        <v>172</v>
      </c>
      <c r="C164" s="59">
        <v>4145.67780623501</v>
      </c>
      <c r="D164" s="59">
        <v>4808.98625523261</v>
      </c>
      <c r="E164" s="60">
        <v>5049.43556799424</v>
      </c>
      <c r="F164" s="93">
        <f t="shared" si="2"/>
        <v>5327.15452423392</v>
      </c>
    </row>
    <row r="165" spans="1:6">
      <c r="A165" s="92"/>
      <c r="B165" s="76" t="s">
        <v>173</v>
      </c>
      <c r="C165" s="59">
        <v>4303.2138130394</v>
      </c>
      <c r="D165" s="59">
        <v>4991.7280231257</v>
      </c>
      <c r="E165" s="60">
        <v>5241.31442428199</v>
      </c>
      <c r="F165" s="93">
        <f t="shared" si="2"/>
        <v>5529.5867176175</v>
      </c>
    </row>
    <row r="166" spans="1:6">
      <c r="A166" s="92"/>
      <c r="B166" s="76" t="s">
        <v>174</v>
      </c>
      <c r="C166" s="59">
        <v>4466.73994061421</v>
      </c>
      <c r="D166" s="59">
        <v>5181.41833111248</v>
      </c>
      <c r="E166" s="60">
        <v>5440.4892476681</v>
      </c>
      <c r="F166" s="93">
        <f t="shared" si="2"/>
        <v>5739.71615628985</v>
      </c>
    </row>
    <row r="167" spans="1:6">
      <c r="A167" s="92"/>
      <c r="B167" s="76" t="s">
        <v>175</v>
      </c>
      <c r="C167" s="59">
        <v>4636.47856003211</v>
      </c>
      <c r="D167" s="59">
        <v>5378.31512963725</v>
      </c>
      <c r="E167" s="60">
        <v>5647.23088611911</v>
      </c>
      <c r="F167" s="93">
        <f t="shared" si="2"/>
        <v>5957.82858485566</v>
      </c>
    </row>
    <row r="168" spans="1:6">
      <c r="A168" s="92"/>
      <c r="B168" s="76" t="s">
        <v>176</v>
      </c>
      <c r="C168" s="59">
        <v>4812.66594055785</v>
      </c>
      <c r="D168" s="59">
        <v>5582.69249104711</v>
      </c>
      <c r="E168" s="60">
        <v>5861.82711559946</v>
      </c>
      <c r="F168" s="93">
        <f t="shared" si="2"/>
        <v>6184.22760695743</v>
      </c>
    </row>
    <row r="169" spans="1:6">
      <c r="A169" s="92"/>
      <c r="B169" s="76" t="s">
        <v>177</v>
      </c>
      <c r="C169" s="59">
        <v>4995.53835145614</v>
      </c>
      <c r="D169" s="59">
        <v>5794.82448768912</v>
      </c>
      <c r="E169" s="60">
        <v>6084.56571207358</v>
      </c>
      <c r="F169" s="93">
        <f t="shared" si="2"/>
        <v>6419.21682623763</v>
      </c>
    </row>
    <row r="170" spans="1:6">
      <c r="A170" s="92"/>
      <c r="B170" s="76" t="s">
        <v>178</v>
      </c>
      <c r="C170" s="59">
        <v>5185.37375656784</v>
      </c>
      <c r="D170" s="59">
        <v>6015.03355761869</v>
      </c>
      <c r="E170" s="60">
        <v>6315.78523549963</v>
      </c>
      <c r="F170" s="93">
        <f t="shared" si="2"/>
        <v>6663.15342345211</v>
      </c>
    </row>
    <row r="171" spans="1:6">
      <c r="A171" s="92"/>
      <c r="B171" s="76" t="s">
        <v>179</v>
      </c>
      <c r="C171" s="59">
        <v>5382.42232334972</v>
      </c>
      <c r="D171" s="59">
        <v>6243.60989508567</v>
      </c>
      <c r="E171" s="60">
        <v>6555.79038983996</v>
      </c>
      <c r="F171" s="93">
        <f t="shared" si="2"/>
        <v>6916.35886128116</v>
      </c>
    </row>
    <row r="172" spans="1:6">
      <c r="A172" s="92"/>
      <c r="B172" s="76" t="s">
        <v>180</v>
      </c>
      <c r="C172" s="59">
        <v>3571.14044538044</v>
      </c>
      <c r="D172" s="59">
        <v>4142.52291664131</v>
      </c>
      <c r="E172" s="60">
        <v>4349.64906247338</v>
      </c>
      <c r="F172" s="93">
        <f t="shared" si="2"/>
        <v>4588.87976090942</v>
      </c>
    </row>
    <row r="173" spans="1:6">
      <c r="A173" s="92"/>
      <c r="B173" s="76" t="s">
        <v>181</v>
      </c>
      <c r="C173" s="59">
        <v>3706.84239248569</v>
      </c>
      <c r="D173" s="59">
        <v>4299.9371752834</v>
      </c>
      <c r="E173" s="60">
        <v>4514.93403404758</v>
      </c>
      <c r="F173" s="93">
        <f t="shared" si="2"/>
        <v>4763.2554059202</v>
      </c>
    </row>
    <row r="174" spans="1:6">
      <c r="A174" s="92"/>
      <c r="B174" s="76" t="s">
        <v>182</v>
      </c>
      <c r="C174" s="59">
        <v>3847.7005688388</v>
      </c>
      <c r="D174" s="59">
        <v>4463.33265985301</v>
      </c>
      <c r="E174" s="60">
        <v>4686.49929284566</v>
      </c>
      <c r="F174" s="93">
        <f t="shared" si="2"/>
        <v>4944.25675395217</v>
      </c>
    </row>
    <row r="175" spans="1:6">
      <c r="A175" s="92"/>
      <c r="B175" s="76" t="s">
        <v>183</v>
      </c>
      <c r="C175" s="59">
        <v>3993.90954912836</v>
      </c>
      <c r="D175" s="59">
        <v>4632.9350769889</v>
      </c>
      <c r="E175" s="60">
        <v>4864.58183083834</v>
      </c>
      <c r="F175" s="93">
        <f t="shared" si="2"/>
        <v>5132.13383153445</v>
      </c>
    </row>
    <row r="176" spans="1:6">
      <c r="A176" s="92"/>
      <c r="B176" s="76" t="s">
        <v>184</v>
      </c>
      <c r="C176" s="59">
        <v>4145.67780623501</v>
      </c>
      <c r="D176" s="59">
        <v>4808.98625523261</v>
      </c>
      <c r="E176" s="60">
        <v>5049.43556799424</v>
      </c>
      <c r="F176" s="93">
        <f t="shared" si="2"/>
        <v>5327.15452423392</v>
      </c>
    </row>
    <row r="177" spans="1:6">
      <c r="A177" s="92"/>
      <c r="B177" s="76" t="s">
        <v>185</v>
      </c>
      <c r="C177" s="59">
        <v>4303.2138130394</v>
      </c>
      <c r="D177" s="59">
        <v>4991.7280231257</v>
      </c>
      <c r="E177" s="60">
        <v>5241.31442428199</v>
      </c>
      <c r="F177" s="93">
        <f t="shared" si="2"/>
        <v>5529.5867176175</v>
      </c>
    </row>
    <row r="178" spans="1:6">
      <c r="A178" s="92"/>
      <c r="B178" s="76" t="s">
        <v>186</v>
      </c>
      <c r="C178" s="59">
        <v>4466.73994061421</v>
      </c>
      <c r="D178" s="59">
        <v>5181.41833111248</v>
      </c>
      <c r="E178" s="60">
        <v>5440.4892476681</v>
      </c>
      <c r="F178" s="93">
        <f t="shared" si="2"/>
        <v>5739.71615628985</v>
      </c>
    </row>
    <row r="179" spans="1:6">
      <c r="A179" s="92"/>
      <c r="B179" s="76" t="s">
        <v>187</v>
      </c>
      <c r="C179" s="59">
        <v>4636.47856003211</v>
      </c>
      <c r="D179" s="59">
        <v>5378.31512963725</v>
      </c>
      <c r="E179" s="60">
        <v>5647.23088611911</v>
      </c>
      <c r="F179" s="93">
        <f t="shared" si="2"/>
        <v>5957.82858485566</v>
      </c>
    </row>
    <row r="180" spans="1:6">
      <c r="A180" s="92"/>
      <c r="B180" s="76" t="s">
        <v>188</v>
      </c>
      <c r="C180" s="59">
        <v>4812.66594055785</v>
      </c>
      <c r="D180" s="59">
        <v>5582.69249104711</v>
      </c>
      <c r="E180" s="60">
        <v>5861.82711559946</v>
      </c>
      <c r="F180" s="93">
        <f t="shared" si="2"/>
        <v>6184.22760695743</v>
      </c>
    </row>
    <row r="181" spans="1:6">
      <c r="A181" s="92"/>
      <c r="B181" s="76" t="s">
        <v>189</v>
      </c>
      <c r="C181" s="59">
        <v>4995.53835145614</v>
      </c>
      <c r="D181" s="59">
        <v>5794.82448768912</v>
      </c>
      <c r="E181" s="60">
        <v>6084.56571207358</v>
      </c>
      <c r="F181" s="93">
        <f t="shared" si="2"/>
        <v>6419.21682623763</v>
      </c>
    </row>
    <row r="182" spans="1:6">
      <c r="A182" s="92"/>
      <c r="B182" s="76" t="s">
        <v>190</v>
      </c>
      <c r="C182" s="59">
        <v>5185.37375656784</v>
      </c>
      <c r="D182" s="59">
        <v>6015.03355761869</v>
      </c>
      <c r="E182" s="60">
        <v>6315.78523549963</v>
      </c>
      <c r="F182" s="93">
        <f t="shared" si="2"/>
        <v>6663.15342345211</v>
      </c>
    </row>
    <row r="183" spans="1:6">
      <c r="A183" s="92"/>
      <c r="B183" s="76" t="s">
        <v>191</v>
      </c>
      <c r="C183" s="59">
        <v>5382.42232334972</v>
      </c>
      <c r="D183" s="59">
        <v>6243.60989508567</v>
      </c>
      <c r="E183" s="60">
        <v>6555.79038983996</v>
      </c>
      <c r="F183" s="93">
        <f t="shared" si="2"/>
        <v>6916.35886128116</v>
      </c>
    </row>
    <row r="184" spans="1:6">
      <c r="A184" s="92"/>
      <c r="B184" s="76" t="s">
        <v>192</v>
      </c>
      <c r="C184" s="59">
        <v>5586.94811745059</v>
      </c>
      <c r="D184" s="59">
        <v>6480.85981624268</v>
      </c>
      <c r="E184" s="60">
        <v>6804.90280705482</v>
      </c>
      <c r="F184" s="93">
        <f t="shared" si="2"/>
        <v>7179.17246144283</v>
      </c>
    </row>
    <row r="185" spans="1:6">
      <c r="A185" s="92"/>
      <c r="B185" s="76" t="s">
        <v>193</v>
      </c>
      <c r="C185" s="59">
        <v>3706.84239248569</v>
      </c>
      <c r="D185" s="59">
        <v>4299.9371752834</v>
      </c>
      <c r="E185" s="60">
        <v>4514.93403404758</v>
      </c>
      <c r="F185" s="93">
        <f t="shared" si="2"/>
        <v>4763.2554059202</v>
      </c>
    </row>
    <row r="186" spans="1:6">
      <c r="A186" s="92"/>
      <c r="B186" s="76" t="s">
        <v>194</v>
      </c>
      <c r="C186" s="59">
        <v>3847.7005688388</v>
      </c>
      <c r="D186" s="59">
        <v>4463.33265985301</v>
      </c>
      <c r="E186" s="60">
        <v>4686.49929284566</v>
      </c>
      <c r="F186" s="93">
        <f t="shared" si="2"/>
        <v>4944.25675395217</v>
      </c>
    </row>
    <row r="187" spans="1:6">
      <c r="A187" s="92"/>
      <c r="B187" s="76" t="s">
        <v>195</v>
      </c>
      <c r="C187" s="59">
        <v>3993.90954912836</v>
      </c>
      <c r="D187" s="59">
        <v>4632.9350769889</v>
      </c>
      <c r="E187" s="60">
        <v>4864.58183083834</v>
      </c>
      <c r="F187" s="93">
        <f t="shared" si="2"/>
        <v>5132.13383153445</v>
      </c>
    </row>
    <row r="188" spans="1:6">
      <c r="A188" s="92"/>
      <c r="B188" s="76" t="s">
        <v>196</v>
      </c>
      <c r="C188" s="59">
        <v>4145.67780623501</v>
      </c>
      <c r="D188" s="59">
        <v>4808.98625523261</v>
      </c>
      <c r="E188" s="60">
        <v>5049.43556799424</v>
      </c>
      <c r="F188" s="93">
        <f t="shared" si="2"/>
        <v>5327.15452423392</v>
      </c>
    </row>
    <row r="189" spans="1:6">
      <c r="A189" s="92"/>
      <c r="B189" s="76" t="s">
        <v>197</v>
      </c>
      <c r="C189" s="59">
        <v>4303.2138130394</v>
      </c>
      <c r="D189" s="59">
        <v>4991.7280231257</v>
      </c>
      <c r="E189" s="60">
        <v>5241.31442428199</v>
      </c>
      <c r="F189" s="93">
        <f t="shared" si="2"/>
        <v>5529.5867176175</v>
      </c>
    </row>
    <row r="190" spans="1:6">
      <c r="A190" s="92"/>
      <c r="B190" s="76" t="s">
        <v>198</v>
      </c>
      <c r="C190" s="59">
        <v>4466.73994061421</v>
      </c>
      <c r="D190" s="59">
        <v>5181.41833111248</v>
      </c>
      <c r="E190" s="60">
        <v>5440.4892476681</v>
      </c>
      <c r="F190" s="93">
        <f t="shared" si="2"/>
        <v>5739.71615628985</v>
      </c>
    </row>
    <row r="191" spans="1:6">
      <c r="A191" s="92"/>
      <c r="B191" s="76" t="s">
        <v>199</v>
      </c>
      <c r="C191" s="59">
        <v>4636.47856003211</v>
      </c>
      <c r="D191" s="59">
        <v>5378.31512963725</v>
      </c>
      <c r="E191" s="60">
        <v>5647.23088611911</v>
      </c>
      <c r="F191" s="93">
        <f t="shared" si="2"/>
        <v>5957.82858485566</v>
      </c>
    </row>
    <row r="192" spans="1:6">
      <c r="A192" s="92"/>
      <c r="B192" s="76" t="s">
        <v>200</v>
      </c>
      <c r="C192" s="59">
        <v>4812.66594055785</v>
      </c>
      <c r="D192" s="59">
        <v>5582.69249104711</v>
      </c>
      <c r="E192" s="60">
        <v>5861.82711559946</v>
      </c>
      <c r="F192" s="93">
        <f t="shared" si="2"/>
        <v>6184.22760695743</v>
      </c>
    </row>
    <row r="193" spans="1:6">
      <c r="A193" s="92"/>
      <c r="B193" s="76" t="s">
        <v>201</v>
      </c>
      <c r="C193" s="59">
        <v>4995.53835145614</v>
      </c>
      <c r="D193" s="59">
        <v>5794.82448768912</v>
      </c>
      <c r="E193" s="60">
        <v>6084.56571207358</v>
      </c>
      <c r="F193" s="93">
        <f t="shared" si="2"/>
        <v>6419.21682623763</v>
      </c>
    </row>
    <row r="194" spans="1:6">
      <c r="A194" s="92"/>
      <c r="B194" s="76" t="s">
        <v>202</v>
      </c>
      <c r="C194" s="59">
        <v>5185.37375656784</v>
      </c>
      <c r="D194" s="59">
        <v>6015.03355761869</v>
      </c>
      <c r="E194" s="60">
        <v>6315.78523549963</v>
      </c>
      <c r="F194" s="93">
        <f t="shared" si="2"/>
        <v>6663.15342345211</v>
      </c>
    </row>
    <row r="195" spans="1:6">
      <c r="A195" s="92"/>
      <c r="B195" s="76" t="s">
        <v>203</v>
      </c>
      <c r="C195" s="59">
        <v>5382.42232334972</v>
      </c>
      <c r="D195" s="59">
        <v>6243.60989508567</v>
      </c>
      <c r="E195" s="60">
        <v>6555.79038983996</v>
      </c>
      <c r="F195" s="93">
        <f t="shared" si="2"/>
        <v>6916.35886128116</v>
      </c>
    </row>
    <row r="196" spans="1:6">
      <c r="A196" s="92"/>
      <c r="B196" s="76" t="s">
        <v>204</v>
      </c>
      <c r="C196" s="59">
        <v>5586.94811745059</v>
      </c>
      <c r="D196" s="59">
        <v>6480.85981624268</v>
      </c>
      <c r="E196" s="60">
        <v>6804.90280705482</v>
      </c>
      <c r="F196" s="93">
        <f t="shared" ref="F196:F210" si="3">E196*5.5%+E196</f>
        <v>7179.17246144283</v>
      </c>
    </row>
    <row r="197" spans="1:6">
      <c r="A197" s="92"/>
      <c r="B197" s="76" t="s">
        <v>205</v>
      </c>
      <c r="C197" s="59">
        <v>5799.25689909539</v>
      </c>
      <c r="D197" s="59">
        <v>6727.13800295065</v>
      </c>
      <c r="E197" s="60">
        <v>7063.49490309819</v>
      </c>
      <c r="F197" s="93">
        <f t="shared" si="3"/>
        <v>7451.98712276859</v>
      </c>
    </row>
    <row r="198" spans="1:6">
      <c r="A198" s="92"/>
      <c r="B198" s="76" t="s">
        <v>206</v>
      </c>
      <c r="C198" s="59">
        <v>3847.7005688388</v>
      </c>
      <c r="D198" s="59">
        <v>4463.33265985301</v>
      </c>
      <c r="E198" s="60">
        <v>4686.49929284566</v>
      </c>
      <c r="F198" s="93">
        <f t="shared" si="3"/>
        <v>4944.25675395217</v>
      </c>
    </row>
    <row r="199" spans="1:6">
      <c r="A199" s="92"/>
      <c r="B199" s="76" t="s">
        <v>207</v>
      </c>
      <c r="C199" s="59">
        <v>3993.90954912836</v>
      </c>
      <c r="D199" s="59">
        <v>4632.9350769889</v>
      </c>
      <c r="E199" s="60">
        <v>4864.58183083834</v>
      </c>
      <c r="F199" s="93">
        <f t="shared" si="3"/>
        <v>5132.13383153445</v>
      </c>
    </row>
    <row r="200" spans="1:6">
      <c r="A200" s="92"/>
      <c r="B200" s="76" t="s">
        <v>208</v>
      </c>
      <c r="C200" s="59">
        <v>4145.67780623501</v>
      </c>
      <c r="D200" s="59">
        <v>4808.98625523261</v>
      </c>
      <c r="E200" s="60">
        <v>5049.43556799424</v>
      </c>
      <c r="F200" s="93">
        <f t="shared" si="3"/>
        <v>5327.15452423392</v>
      </c>
    </row>
    <row r="201" spans="1:6">
      <c r="A201" s="92"/>
      <c r="B201" s="76" t="s">
        <v>209</v>
      </c>
      <c r="C201" s="59">
        <v>4303.2138130394</v>
      </c>
      <c r="D201" s="59">
        <v>4991.7280231257</v>
      </c>
      <c r="E201" s="60">
        <v>5241.31442428199</v>
      </c>
      <c r="F201" s="93">
        <f t="shared" si="3"/>
        <v>5529.5867176175</v>
      </c>
    </row>
    <row r="202" spans="1:6">
      <c r="A202" s="92"/>
      <c r="B202" s="76" t="s">
        <v>210</v>
      </c>
      <c r="C202" s="59">
        <v>4466.73994061421</v>
      </c>
      <c r="D202" s="59">
        <v>5181.41833111248</v>
      </c>
      <c r="E202" s="60">
        <v>5440.4892476681</v>
      </c>
      <c r="F202" s="93">
        <f t="shared" si="3"/>
        <v>5739.71615628985</v>
      </c>
    </row>
    <row r="203" spans="1:6">
      <c r="A203" s="92"/>
      <c r="B203" s="76" t="s">
        <v>211</v>
      </c>
      <c r="C203" s="59">
        <v>4636.47856003211</v>
      </c>
      <c r="D203" s="59">
        <v>5378.31512963725</v>
      </c>
      <c r="E203" s="60">
        <v>5647.23088611911</v>
      </c>
      <c r="F203" s="93">
        <f t="shared" si="3"/>
        <v>5957.82858485566</v>
      </c>
    </row>
    <row r="204" spans="1:6">
      <c r="A204" s="92"/>
      <c r="B204" s="76" t="s">
        <v>212</v>
      </c>
      <c r="C204" s="59">
        <v>4812.66594055785</v>
      </c>
      <c r="D204" s="59">
        <v>5582.69249104711</v>
      </c>
      <c r="E204" s="60">
        <v>5861.82711559946</v>
      </c>
      <c r="F204" s="93">
        <f t="shared" si="3"/>
        <v>6184.22760695743</v>
      </c>
    </row>
    <row r="205" spans="1:6">
      <c r="A205" s="92"/>
      <c r="B205" s="76" t="s">
        <v>213</v>
      </c>
      <c r="C205" s="59">
        <v>4995.53835145614</v>
      </c>
      <c r="D205" s="59">
        <v>5794.82448768912</v>
      </c>
      <c r="E205" s="60">
        <v>6084.56571207358</v>
      </c>
      <c r="F205" s="93">
        <f t="shared" si="3"/>
        <v>6419.21682623763</v>
      </c>
    </row>
    <row r="206" spans="1:6">
      <c r="A206" s="92"/>
      <c r="B206" s="76" t="s">
        <v>214</v>
      </c>
      <c r="C206" s="59">
        <v>5185.37375656784</v>
      </c>
      <c r="D206" s="59">
        <v>6015.03355761869</v>
      </c>
      <c r="E206" s="60">
        <v>6315.78523549963</v>
      </c>
      <c r="F206" s="93">
        <f t="shared" si="3"/>
        <v>6663.15342345211</v>
      </c>
    </row>
    <row r="207" spans="1:6">
      <c r="A207" s="92"/>
      <c r="B207" s="76" t="s">
        <v>215</v>
      </c>
      <c r="C207" s="59">
        <v>5382.42232334972</v>
      </c>
      <c r="D207" s="59">
        <v>6243.60989508567</v>
      </c>
      <c r="E207" s="60">
        <v>6555.79038983996</v>
      </c>
      <c r="F207" s="93">
        <f t="shared" si="3"/>
        <v>6916.35886128116</v>
      </c>
    </row>
    <row r="208" spans="1:6">
      <c r="A208" s="92"/>
      <c r="B208" s="76" t="s">
        <v>216</v>
      </c>
      <c r="C208" s="59">
        <v>5586.94811745059</v>
      </c>
      <c r="D208" s="59">
        <v>6480.85981624268</v>
      </c>
      <c r="E208" s="60">
        <v>6804.90280705482</v>
      </c>
      <c r="F208" s="93">
        <f t="shared" si="3"/>
        <v>7179.17246144283</v>
      </c>
    </row>
    <row r="209" spans="1:6">
      <c r="A209" s="92"/>
      <c r="B209" s="76" t="s">
        <v>217</v>
      </c>
      <c r="C209" s="59">
        <v>5799.25689909539</v>
      </c>
      <c r="D209" s="59">
        <v>6727.13800295065</v>
      </c>
      <c r="E209" s="60">
        <v>7063.49490309819</v>
      </c>
      <c r="F209" s="93">
        <f t="shared" si="3"/>
        <v>7451.98712276859</v>
      </c>
    </row>
    <row r="210" ht="15.75" spans="1:6">
      <c r="A210" s="99"/>
      <c r="B210" s="78" t="s">
        <v>218</v>
      </c>
      <c r="C210" s="79">
        <v>6019.62663212498</v>
      </c>
      <c r="D210" s="79">
        <v>6982.76689326497</v>
      </c>
      <c r="E210" s="80">
        <v>7331.90523792822</v>
      </c>
      <c r="F210" s="100">
        <f t="shared" si="3"/>
        <v>7735.16002601427</v>
      </c>
    </row>
  </sheetData>
  <mergeCells count="5">
    <mergeCell ref="A1:F1"/>
    <mergeCell ref="A3:A54"/>
    <mergeCell ref="A55:A106"/>
    <mergeCell ref="A107:A158"/>
    <mergeCell ref="A159:A210"/>
  </mergeCells>
  <pageMargins left="0.747916666666667" right="0.747916666666667" top="0.984027777777778" bottom="0.984027777777778" header="0.511805555555556" footer="0.511805555555556"/>
  <pageSetup paperSize="9" scale="8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0"/>
  <sheetViews>
    <sheetView workbookViewId="0">
      <selection activeCell="K6" sqref="K6"/>
    </sheetView>
  </sheetViews>
  <sheetFormatPr defaultColWidth="9.14285714285714" defaultRowHeight="15" outlineLevelCol="5"/>
  <cols>
    <col min="1" max="1" width="27.7142857142857" customWidth="1"/>
    <col min="2" max="2" width="28.2857142857143" customWidth="1"/>
    <col min="3" max="3" width="20.1428571428571" customWidth="1"/>
    <col min="4" max="4" width="23.2857142857143" customWidth="1"/>
    <col min="5" max="5" width="25" customWidth="1"/>
    <col min="6" max="6" width="20.5714285714286" customWidth="1"/>
  </cols>
  <sheetData>
    <row r="1" ht="35.1" customHeight="1" spans="1:6">
      <c r="A1" s="88" t="s">
        <v>219</v>
      </c>
      <c r="B1" s="88"/>
      <c r="C1" s="88"/>
      <c r="D1" s="88"/>
      <c r="E1" s="88"/>
      <c r="F1" s="88"/>
    </row>
    <row r="2" ht="16.5" spans="1:6">
      <c r="A2" s="47" t="s">
        <v>1</v>
      </c>
      <c r="B2" s="48" t="s">
        <v>2</v>
      </c>
      <c r="C2" s="48" t="s">
        <v>3</v>
      </c>
      <c r="D2" s="49" t="s">
        <v>4</v>
      </c>
      <c r="E2" s="49" t="s">
        <v>5</v>
      </c>
      <c r="F2" s="89" t="s">
        <v>6</v>
      </c>
    </row>
    <row r="3" spans="1:6">
      <c r="A3" s="90" t="s">
        <v>220</v>
      </c>
      <c r="B3" s="84" t="s">
        <v>61</v>
      </c>
      <c r="C3" s="53">
        <v>2459.42406388217</v>
      </c>
      <c r="D3" s="53">
        <v>2852.93191410331</v>
      </c>
      <c r="E3" s="53">
        <v>2995.57850980848</v>
      </c>
      <c r="F3" s="91">
        <f>E3*5.5%+E3</f>
        <v>3160.33532784795</v>
      </c>
    </row>
    <row r="4" spans="1:6">
      <c r="A4" s="92"/>
      <c r="B4" s="76" t="s">
        <v>62</v>
      </c>
      <c r="C4" s="59">
        <v>2552.87550717751</v>
      </c>
      <c r="D4" s="59">
        <v>2961.33558832591</v>
      </c>
      <c r="E4" s="59">
        <v>3109.40236774221</v>
      </c>
      <c r="F4" s="93">
        <f t="shared" ref="F4:F67" si="0">E4*5.5%+E4</f>
        <v>3280.41949796803</v>
      </c>
    </row>
    <row r="5" spans="1:6">
      <c r="A5" s="92"/>
      <c r="B5" s="76" t="s">
        <v>63</v>
      </c>
      <c r="C5" s="59">
        <v>2649.88488763579</v>
      </c>
      <c r="D5" s="59">
        <v>3073.86646965752</v>
      </c>
      <c r="E5" s="59">
        <v>3227.55979314039</v>
      </c>
      <c r="F5" s="93">
        <f t="shared" si="0"/>
        <v>3405.07558176312</v>
      </c>
    </row>
    <row r="6" spans="1:6">
      <c r="A6" s="92"/>
      <c r="B6" s="76" t="s">
        <v>64</v>
      </c>
      <c r="C6" s="59">
        <v>2750.5772889854</v>
      </c>
      <c r="D6" s="59">
        <v>3190.66965522306</v>
      </c>
      <c r="E6" s="59">
        <v>3350.20313798421</v>
      </c>
      <c r="F6" s="93">
        <f t="shared" si="0"/>
        <v>3534.46431057335</v>
      </c>
    </row>
    <row r="7" spans="1:6">
      <c r="A7" s="92"/>
      <c r="B7" s="76" t="s">
        <v>65</v>
      </c>
      <c r="C7" s="59">
        <v>2855.1055913388</v>
      </c>
      <c r="D7" s="59">
        <v>3311.92248595301</v>
      </c>
      <c r="E7" s="59">
        <v>3477.51861025066</v>
      </c>
      <c r="F7" s="93">
        <f t="shared" si="0"/>
        <v>3668.78213381444</v>
      </c>
    </row>
    <row r="8" spans="1:6">
      <c r="A8" s="92"/>
      <c r="B8" s="76" t="s">
        <v>66</v>
      </c>
      <c r="C8" s="59">
        <v>2963.59487842438</v>
      </c>
      <c r="D8" s="59">
        <v>3437.77005897228</v>
      </c>
      <c r="E8" s="59">
        <v>3609.65856192089</v>
      </c>
      <c r="F8" s="93">
        <f t="shared" si="0"/>
        <v>3808.18978282654</v>
      </c>
    </row>
    <row r="9" spans="1:6">
      <c r="A9" s="92"/>
      <c r="B9" s="76" t="s">
        <v>67</v>
      </c>
      <c r="C9" s="59">
        <v>3076.21192854665</v>
      </c>
      <c r="D9" s="59">
        <v>3568.40583711411</v>
      </c>
      <c r="E9" s="59">
        <v>3746.82612896982</v>
      </c>
      <c r="F9" s="93">
        <f t="shared" si="0"/>
        <v>3952.90156606316</v>
      </c>
    </row>
    <row r="10" spans="1:6">
      <c r="A10" s="92"/>
      <c r="B10" s="76" t="s">
        <v>68</v>
      </c>
      <c r="C10" s="59">
        <v>3193.10962181808</v>
      </c>
      <c r="D10" s="59">
        <v>3704.00716130898</v>
      </c>
      <c r="E10" s="59">
        <v>3889.20751937443</v>
      </c>
      <c r="F10" s="93">
        <f t="shared" si="0"/>
        <v>4103.11393294002</v>
      </c>
    </row>
    <row r="11" spans="1:6">
      <c r="A11" s="92"/>
      <c r="B11" s="76" t="s">
        <v>69</v>
      </c>
      <c r="C11" s="59">
        <v>3314.45473654319</v>
      </c>
      <c r="D11" s="59">
        <v>3844.7674943901</v>
      </c>
      <c r="E11" s="59">
        <v>4037.00586910961</v>
      </c>
      <c r="F11" s="93">
        <f t="shared" si="0"/>
        <v>4259.04119191064</v>
      </c>
    </row>
    <row r="12" spans="1:6">
      <c r="A12" s="92"/>
      <c r="B12" s="76" t="s">
        <v>70</v>
      </c>
      <c r="C12" s="59">
        <v>3440.40015283444</v>
      </c>
      <c r="D12" s="59">
        <v>3990.86417728796</v>
      </c>
      <c r="E12" s="59">
        <v>4190.40738615235</v>
      </c>
      <c r="F12" s="93">
        <f t="shared" si="0"/>
        <v>4420.87979239073</v>
      </c>
    </row>
    <row r="13" spans="1:6">
      <c r="A13" s="92"/>
      <c r="B13" s="76" t="s">
        <v>71</v>
      </c>
      <c r="C13" s="59">
        <v>3571.14044538044</v>
      </c>
      <c r="D13" s="59">
        <v>4142.52291664131</v>
      </c>
      <c r="E13" s="59">
        <v>4349.64906247338</v>
      </c>
      <c r="F13" s="93">
        <f t="shared" si="0"/>
        <v>4588.87976090941</v>
      </c>
    </row>
    <row r="14" spans="1:6">
      <c r="A14" s="92"/>
      <c r="B14" s="76" t="s">
        <v>72</v>
      </c>
      <c r="C14" s="59">
        <v>3706.84239248569</v>
      </c>
      <c r="D14" s="59">
        <v>4299.9371752834</v>
      </c>
      <c r="E14" s="59">
        <v>4514.93403404758</v>
      </c>
      <c r="F14" s="93">
        <f t="shared" si="0"/>
        <v>4763.25540592019</v>
      </c>
    </row>
    <row r="15" spans="1:6">
      <c r="A15" s="92"/>
      <c r="B15" s="76" t="s">
        <v>73</v>
      </c>
      <c r="C15" s="59">
        <v>3847.7005688388</v>
      </c>
      <c r="D15" s="59">
        <v>4463.33265985301</v>
      </c>
      <c r="E15" s="59">
        <v>4686.49929284566</v>
      </c>
      <c r="F15" s="93">
        <f t="shared" si="0"/>
        <v>4944.25675395217</v>
      </c>
    </row>
    <row r="16" spans="1:6">
      <c r="A16" s="92"/>
      <c r="B16" s="76" t="s">
        <v>74</v>
      </c>
      <c r="C16" s="59">
        <v>2552.87550717751</v>
      </c>
      <c r="D16" s="59">
        <v>2961.33558832591</v>
      </c>
      <c r="E16" s="59">
        <v>3109.40236774221</v>
      </c>
      <c r="F16" s="93">
        <f t="shared" si="0"/>
        <v>3280.41949796803</v>
      </c>
    </row>
    <row r="17" spans="1:6">
      <c r="A17" s="92"/>
      <c r="B17" s="76" t="s">
        <v>75</v>
      </c>
      <c r="C17" s="59">
        <v>2649.88488763579</v>
      </c>
      <c r="D17" s="59">
        <v>3073.86646965752</v>
      </c>
      <c r="E17" s="59">
        <v>3227.55979314039</v>
      </c>
      <c r="F17" s="93">
        <f t="shared" si="0"/>
        <v>3405.07558176312</v>
      </c>
    </row>
    <row r="18" spans="1:6">
      <c r="A18" s="92"/>
      <c r="B18" s="76" t="s">
        <v>76</v>
      </c>
      <c r="C18" s="59">
        <v>2750.5772889854</v>
      </c>
      <c r="D18" s="59">
        <v>3190.66965522306</v>
      </c>
      <c r="E18" s="59">
        <v>3350.20313798421</v>
      </c>
      <c r="F18" s="93">
        <f t="shared" si="0"/>
        <v>3534.46431057335</v>
      </c>
    </row>
    <row r="19" spans="1:6">
      <c r="A19" s="92"/>
      <c r="B19" s="76" t="s">
        <v>77</v>
      </c>
      <c r="C19" s="59">
        <v>2855.1055913388</v>
      </c>
      <c r="D19" s="59">
        <v>3311.92248595301</v>
      </c>
      <c r="E19" s="59">
        <v>3477.51861025066</v>
      </c>
      <c r="F19" s="93">
        <f t="shared" si="0"/>
        <v>3668.78213381444</v>
      </c>
    </row>
    <row r="20" spans="1:6">
      <c r="A20" s="92"/>
      <c r="B20" s="76" t="s">
        <v>78</v>
      </c>
      <c r="C20" s="59">
        <v>2963.59487842438</v>
      </c>
      <c r="D20" s="59">
        <v>3437.77005897228</v>
      </c>
      <c r="E20" s="59">
        <v>3609.65856192089</v>
      </c>
      <c r="F20" s="93">
        <f t="shared" si="0"/>
        <v>3808.18978282654</v>
      </c>
    </row>
    <row r="21" spans="1:6">
      <c r="A21" s="92"/>
      <c r="B21" s="76" t="s">
        <v>79</v>
      </c>
      <c r="C21" s="59">
        <v>3076.21192854665</v>
      </c>
      <c r="D21" s="59">
        <v>3568.40583711411</v>
      </c>
      <c r="E21" s="59">
        <v>3746.82612896982</v>
      </c>
      <c r="F21" s="93">
        <f t="shared" si="0"/>
        <v>3952.90156606316</v>
      </c>
    </row>
    <row r="22" spans="1:6">
      <c r="A22" s="92"/>
      <c r="B22" s="76" t="s">
        <v>80</v>
      </c>
      <c r="C22" s="59">
        <v>3193.10962181808</v>
      </c>
      <c r="D22" s="59">
        <v>3704.00716130898</v>
      </c>
      <c r="E22" s="59">
        <v>3889.20751937443</v>
      </c>
      <c r="F22" s="93">
        <f t="shared" si="0"/>
        <v>4103.11393294002</v>
      </c>
    </row>
    <row r="23" spans="1:6">
      <c r="A23" s="92"/>
      <c r="B23" s="76" t="s">
        <v>81</v>
      </c>
      <c r="C23" s="59">
        <v>3314.45473654319</v>
      </c>
      <c r="D23" s="59">
        <v>3844.7674943901</v>
      </c>
      <c r="E23" s="59">
        <v>4037.00586910961</v>
      </c>
      <c r="F23" s="93">
        <f t="shared" si="0"/>
        <v>4259.04119191064</v>
      </c>
    </row>
    <row r="24" spans="1:6">
      <c r="A24" s="92"/>
      <c r="B24" s="76" t="s">
        <v>82</v>
      </c>
      <c r="C24" s="59">
        <v>3440.40015283444</v>
      </c>
      <c r="D24" s="59">
        <v>3990.86417728796</v>
      </c>
      <c r="E24" s="59">
        <v>4190.40738615235</v>
      </c>
      <c r="F24" s="93">
        <f t="shared" si="0"/>
        <v>4420.87979239073</v>
      </c>
    </row>
    <row r="25" spans="1:6">
      <c r="A25" s="92"/>
      <c r="B25" s="76" t="s">
        <v>83</v>
      </c>
      <c r="C25" s="59">
        <v>3571.14044538044</v>
      </c>
      <c r="D25" s="59">
        <v>4142.52291664131</v>
      </c>
      <c r="E25" s="59">
        <v>4349.64906247338</v>
      </c>
      <c r="F25" s="93">
        <f t="shared" si="0"/>
        <v>4588.87976090941</v>
      </c>
    </row>
    <row r="26" spans="1:6">
      <c r="A26" s="92"/>
      <c r="B26" s="76" t="s">
        <v>84</v>
      </c>
      <c r="C26" s="59">
        <v>3706.84239248569</v>
      </c>
      <c r="D26" s="59">
        <v>4299.9371752834</v>
      </c>
      <c r="E26" s="59">
        <v>4514.93403404758</v>
      </c>
      <c r="F26" s="93">
        <f t="shared" si="0"/>
        <v>4763.25540592019</v>
      </c>
    </row>
    <row r="27" spans="1:6">
      <c r="A27" s="92"/>
      <c r="B27" s="76" t="s">
        <v>85</v>
      </c>
      <c r="C27" s="59">
        <v>3847.7005688388</v>
      </c>
      <c r="D27" s="59">
        <v>4463.33265985301</v>
      </c>
      <c r="E27" s="59">
        <v>4686.49929284566</v>
      </c>
      <c r="F27" s="93">
        <f t="shared" si="0"/>
        <v>4944.25675395217</v>
      </c>
    </row>
    <row r="28" spans="1:6">
      <c r="A28" s="92"/>
      <c r="B28" s="76" t="s">
        <v>86</v>
      </c>
      <c r="C28" s="59">
        <v>3993.90954912836</v>
      </c>
      <c r="D28" s="59">
        <v>4632.9350769889</v>
      </c>
      <c r="E28" s="59">
        <v>4864.58183083834</v>
      </c>
      <c r="F28" s="93">
        <f t="shared" si="0"/>
        <v>5132.13383153445</v>
      </c>
    </row>
    <row r="29" spans="1:6">
      <c r="A29" s="92"/>
      <c r="B29" s="76" t="s">
        <v>87</v>
      </c>
      <c r="C29" s="59">
        <v>2649.88488763579</v>
      </c>
      <c r="D29" s="59">
        <v>3073.86646965752</v>
      </c>
      <c r="E29" s="59">
        <v>3227.55979314039</v>
      </c>
      <c r="F29" s="93">
        <f t="shared" si="0"/>
        <v>3405.07558176312</v>
      </c>
    </row>
    <row r="30" spans="1:6">
      <c r="A30" s="92"/>
      <c r="B30" s="76" t="s">
        <v>88</v>
      </c>
      <c r="C30" s="59">
        <v>2750.5772889854</v>
      </c>
      <c r="D30" s="59">
        <v>3190.66965522306</v>
      </c>
      <c r="E30" s="59">
        <v>3350.20313798421</v>
      </c>
      <c r="F30" s="93">
        <f t="shared" si="0"/>
        <v>3534.46431057335</v>
      </c>
    </row>
    <row r="31" spans="1:6">
      <c r="A31" s="92"/>
      <c r="B31" s="76" t="s">
        <v>89</v>
      </c>
      <c r="C31" s="59">
        <v>2855.1055913388</v>
      </c>
      <c r="D31" s="59">
        <v>3311.92248595301</v>
      </c>
      <c r="E31" s="59">
        <v>3477.51861025066</v>
      </c>
      <c r="F31" s="93">
        <f t="shared" si="0"/>
        <v>3668.78213381444</v>
      </c>
    </row>
    <row r="32" spans="1:6">
      <c r="A32" s="92"/>
      <c r="B32" s="76" t="s">
        <v>90</v>
      </c>
      <c r="C32" s="59">
        <v>2963.59487842438</v>
      </c>
      <c r="D32" s="59">
        <v>3437.77005897228</v>
      </c>
      <c r="E32" s="59">
        <v>3609.65856192089</v>
      </c>
      <c r="F32" s="93">
        <f t="shared" si="0"/>
        <v>3808.18978282654</v>
      </c>
    </row>
    <row r="33" spans="1:6">
      <c r="A33" s="92"/>
      <c r="B33" s="76" t="s">
        <v>91</v>
      </c>
      <c r="C33" s="59">
        <v>3076.21192854665</v>
      </c>
      <c r="D33" s="59">
        <v>3568.40583711411</v>
      </c>
      <c r="E33" s="59">
        <v>3746.82612896982</v>
      </c>
      <c r="F33" s="93">
        <f t="shared" si="0"/>
        <v>3952.90156606316</v>
      </c>
    </row>
    <row r="34" spans="1:6">
      <c r="A34" s="92"/>
      <c r="B34" s="76" t="s">
        <v>92</v>
      </c>
      <c r="C34" s="59">
        <v>3193.10962181808</v>
      </c>
      <c r="D34" s="59">
        <v>3704.00716130898</v>
      </c>
      <c r="E34" s="59">
        <v>3889.20751937443</v>
      </c>
      <c r="F34" s="93">
        <f t="shared" si="0"/>
        <v>4103.11393294002</v>
      </c>
    </row>
    <row r="35" spans="1:6">
      <c r="A35" s="92"/>
      <c r="B35" s="76" t="s">
        <v>93</v>
      </c>
      <c r="C35" s="59">
        <v>3314.45473654319</v>
      </c>
      <c r="D35" s="59">
        <v>3844.7674943901</v>
      </c>
      <c r="E35" s="59">
        <v>4037.00586910961</v>
      </c>
      <c r="F35" s="93">
        <f t="shared" si="0"/>
        <v>4259.04119191064</v>
      </c>
    </row>
    <row r="36" spans="1:6">
      <c r="A36" s="92"/>
      <c r="B36" s="76" t="s">
        <v>94</v>
      </c>
      <c r="C36" s="59">
        <v>3440.40015283444</v>
      </c>
      <c r="D36" s="59">
        <v>3990.86417728796</v>
      </c>
      <c r="E36" s="59">
        <v>4190.40738615235</v>
      </c>
      <c r="F36" s="93">
        <f t="shared" si="0"/>
        <v>4420.87979239073</v>
      </c>
    </row>
    <row r="37" spans="1:6">
      <c r="A37" s="92"/>
      <c r="B37" s="76" t="s">
        <v>95</v>
      </c>
      <c r="C37" s="59">
        <v>3571.14044538044</v>
      </c>
      <c r="D37" s="59">
        <v>4142.52291664131</v>
      </c>
      <c r="E37" s="59">
        <v>4349.64906247338</v>
      </c>
      <c r="F37" s="93">
        <f t="shared" si="0"/>
        <v>4588.87976090941</v>
      </c>
    </row>
    <row r="38" spans="1:6">
      <c r="A38" s="92"/>
      <c r="B38" s="76" t="s">
        <v>96</v>
      </c>
      <c r="C38" s="59">
        <v>3706.84239248569</v>
      </c>
      <c r="D38" s="59">
        <v>4299.9371752834</v>
      </c>
      <c r="E38" s="59">
        <v>4514.93403404758</v>
      </c>
      <c r="F38" s="93">
        <f t="shared" si="0"/>
        <v>4763.25540592019</v>
      </c>
    </row>
    <row r="39" spans="1:6">
      <c r="A39" s="92"/>
      <c r="B39" s="76" t="s">
        <v>97</v>
      </c>
      <c r="C39" s="59">
        <v>3847.7005688388</v>
      </c>
      <c r="D39" s="59">
        <v>4463.33265985301</v>
      </c>
      <c r="E39" s="59">
        <v>4686.49929284566</v>
      </c>
      <c r="F39" s="93">
        <f t="shared" si="0"/>
        <v>4944.25675395217</v>
      </c>
    </row>
    <row r="40" spans="1:6">
      <c r="A40" s="92"/>
      <c r="B40" s="76" t="s">
        <v>98</v>
      </c>
      <c r="C40" s="59">
        <v>3993.90954912836</v>
      </c>
      <c r="D40" s="59">
        <v>4632.9350769889</v>
      </c>
      <c r="E40" s="59">
        <v>4864.58183083834</v>
      </c>
      <c r="F40" s="93">
        <f t="shared" si="0"/>
        <v>5132.13383153445</v>
      </c>
    </row>
    <row r="41" spans="1:6">
      <c r="A41" s="92"/>
      <c r="B41" s="76" t="s">
        <v>99</v>
      </c>
      <c r="C41" s="59">
        <v>4145.67780623501</v>
      </c>
      <c r="D41" s="59">
        <v>4808.98625523261</v>
      </c>
      <c r="E41" s="59">
        <v>5049.43556799424</v>
      </c>
      <c r="F41" s="93">
        <f t="shared" si="0"/>
        <v>5327.15452423393</v>
      </c>
    </row>
    <row r="42" spans="1:6">
      <c r="A42" s="92"/>
      <c r="B42" s="76" t="s">
        <v>100</v>
      </c>
      <c r="C42" s="59">
        <v>2750.5772889854</v>
      </c>
      <c r="D42" s="59">
        <v>3190.66965522306</v>
      </c>
      <c r="E42" s="59">
        <v>3350.20313798421</v>
      </c>
      <c r="F42" s="93">
        <f t="shared" si="0"/>
        <v>3534.46431057335</v>
      </c>
    </row>
    <row r="43" spans="1:6">
      <c r="A43" s="92"/>
      <c r="B43" s="76" t="s">
        <v>101</v>
      </c>
      <c r="C43" s="59">
        <v>2855.1055913388</v>
      </c>
      <c r="D43" s="59">
        <v>3311.92248595301</v>
      </c>
      <c r="E43" s="59">
        <v>3477.51861025066</v>
      </c>
      <c r="F43" s="93">
        <f t="shared" si="0"/>
        <v>3668.78213381444</v>
      </c>
    </row>
    <row r="44" spans="1:6">
      <c r="A44" s="92"/>
      <c r="B44" s="76" t="s">
        <v>102</v>
      </c>
      <c r="C44" s="59">
        <v>2963.59487842438</v>
      </c>
      <c r="D44" s="59">
        <v>3437.77005897228</v>
      </c>
      <c r="E44" s="59">
        <v>3609.65856192089</v>
      </c>
      <c r="F44" s="93">
        <f t="shared" si="0"/>
        <v>3808.18978282654</v>
      </c>
    </row>
    <row r="45" spans="1:6">
      <c r="A45" s="92"/>
      <c r="B45" s="76" t="s">
        <v>103</v>
      </c>
      <c r="C45" s="59">
        <v>3076.21192854665</v>
      </c>
      <c r="D45" s="59">
        <v>3568.40583711411</v>
      </c>
      <c r="E45" s="59">
        <v>3746.82612896982</v>
      </c>
      <c r="F45" s="93">
        <f t="shared" si="0"/>
        <v>3952.90156606316</v>
      </c>
    </row>
    <row r="46" spans="1:6">
      <c r="A46" s="92"/>
      <c r="B46" s="76" t="s">
        <v>104</v>
      </c>
      <c r="C46" s="59">
        <v>3193.10962181808</v>
      </c>
      <c r="D46" s="59">
        <v>3704.00716130898</v>
      </c>
      <c r="E46" s="59">
        <v>3889.20751937443</v>
      </c>
      <c r="F46" s="93">
        <f t="shared" si="0"/>
        <v>4103.11393294002</v>
      </c>
    </row>
    <row r="47" spans="1:6">
      <c r="A47" s="92"/>
      <c r="B47" s="76" t="s">
        <v>105</v>
      </c>
      <c r="C47" s="59">
        <v>3314.45473654319</v>
      </c>
      <c r="D47" s="59">
        <v>3844.7674943901</v>
      </c>
      <c r="E47" s="59">
        <v>4037.00586910961</v>
      </c>
      <c r="F47" s="93">
        <f t="shared" si="0"/>
        <v>4259.04119191064</v>
      </c>
    </row>
    <row r="48" spans="1:6">
      <c r="A48" s="92"/>
      <c r="B48" s="76" t="s">
        <v>106</v>
      </c>
      <c r="C48" s="59">
        <v>3440.40015283444</v>
      </c>
      <c r="D48" s="59">
        <v>3990.86417728796</v>
      </c>
      <c r="E48" s="59">
        <v>4190.40738615235</v>
      </c>
      <c r="F48" s="93">
        <f t="shared" si="0"/>
        <v>4420.87979239073</v>
      </c>
    </row>
    <row r="49" spans="1:6">
      <c r="A49" s="92"/>
      <c r="B49" s="76" t="s">
        <v>107</v>
      </c>
      <c r="C49" s="59">
        <v>3571.14044538044</v>
      </c>
      <c r="D49" s="59">
        <v>4142.52291664131</v>
      </c>
      <c r="E49" s="59">
        <v>4349.64906247338</v>
      </c>
      <c r="F49" s="93">
        <f t="shared" si="0"/>
        <v>4588.87976090941</v>
      </c>
    </row>
    <row r="50" spans="1:6">
      <c r="A50" s="92"/>
      <c r="B50" s="76" t="s">
        <v>108</v>
      </c>
      <c r="C50" s="59">
        <v>3706.84239248569</v>
      </c>
      <c r="D50" s="59">
        <v>4299.9371752834</v>
      </c>
      <c r="E50" s="59">
        <v>4514.93403404758</v>
      </c>
      <c r="F50" s="93">
        <f t="shared" si="0"/>
        <v>4763.25540592019</v>
      </c>
    </row>
    <row r="51" spans="1:6">
      <c r="A51" s="92"/>
      <c r="B51" s="76" t="s">
        <v>109</v>
      </c>
      <c r="C51" s="59">
        <v>3847.7005688388</v>
      </c>
      <c r="D51" s="59">
        <v>4463.33265985301</v>
      </c>
      <c r="E51" s="59">
        <v>4686.49929284566</v>
      </c>
      <c r="F51" s="93">
        <f t="shared" si="0"/>
        <v>4944.25675395217</v>
      </c>
    </row>
    <row r="52" spans="1:6">
      <c r="A52" s="92"/>
      <c r="B52" s="76" t="s">
        <v>110</v>
      </c>
      <c r="C52" s="59">
        <v>3993.90954912836</v>
      </c>
      <c r="D52" s="59">
        <v>4632.9350769889</v>
      </c>
      <c r="E52" s="59">
        <v>4864.58183083834</v>
      </c>
      <c r="F52" s="93">
        <f t="shared" si="0"/>
        <v>5132.13383153445</v>
      </c>
    </row>
    <row r="53" spans="1:6">
      <c r="A53" s="92"/>
      <c r="B53" s="76" t="s">
        <v>111</v>
      </c>
      <c r="C53" s="59">
        <v>4145.67780623501</v>
      </c>
      <c r="D53" s="59">
        <v>4808.98625523261</v>
      </c>
      <c r="E53" s="59">
        <v>5049.43556799424</v>
      </c>
      <c r="F53" s="93">
        <f t="shared" si="0"/>
        <v>5327.15452423393</v>
      </c>
    </row>
    <row r="54" ht="15.75" spans="1:6">
      <c r="A54" s="94"/>
      <c r="B54" s="95" t="s">
        <v>112</v>
      </c>
      <c r="C54" s="96">
        <v>4303.2138130394</v>
      </c>
      <c r="D54" s="96">
        <v>4991.7280231257</v>
      </c>
      <c r="E54" s="96">
        <v>5241.31442428199</v>
      </c>
      <c r="F54" s="97">
        <f t="shared" si="0"/>
        <v>5529.5867176175</v>
      </c>
    </row>
    <row r="55" spans="1:6">
      <c r="A55" s="90" t="s">
        <v>221</v>
      </c>
      <c r="B55" s="84" t="s">
        <v>114</v>
      </c>
      <c r="C55" s="53">
        <v>3440.40015283444</v>
      </c>
      <c r="D55" s="53">
        <v>3990.86417728796</v>
      </c>
      <c r="E55" s="54">
        <v>4190.40738615235</v>
      </c>
      <c r="F55" s="91">
        <f t="shared" si="0"/>
        <v>4420.87979239073</v>
      </c>
    </row>
    <row r="56" spans="1:6">
      <c r="A56" s="92"/>
      <c r="B56" s="76" t="s">
        <v>115</v>
      </c>
      <c r="C56" s="59">
        <v>3571.14044538044</v>
      </c>
      <c r="D56" s="59">
        <v>4142.52291664131</v>
      </c>
      <c r="E56" s="60">
        <v>4349.64906247338</v>
      </c>
      <c r="F56" s="93">
        <f t="shared" si="0"/>
        <v>4588.87976090942</v>
      </c>
    </row>
    <row r="57" spans="1:6">
      <c r="A57" s="92"/>
      <c r="B57" s="76" t="s">
        <v>116</v>
      </c>
      <c r="C57" s="59">
        <v>3706.84239248569</v>
      </c>
      <c r="D57" s="59">
        <v>4299.9371752834</v>
      </c>
      <c r="E57" s="60">
        <v>4514.93403404758</v>
      </c>
      <c r="F57" s="93">
        <f t="shared" si="0"/>
        <v>4763.2554059202</v>
      </c>
    </row>
    <row r="58" spans="1:6">
      <c r="A58" s="92"/>
      <c r="B58" s="76" t="s">
        <v>117</v>
      </c>
      <c r="C58" s="59">
        <v>3847.7005688388</v>
      </c>
      <c r="D58" s="59">
        <v>4463.33265985301</v>
      </c>
      <c r="E58" s="60">
        <v>4686.49929284566</v>
      </c>
      <c r="F58" s="93">
        <f t="shared" si="0"/>
        <v>4944.25675395217</v>
      </c>
    </row>
    <row r="59" spans="1:6">
      <c r="A59" s="92"/>
      <c r="B59" s="76" t="s">
        <v>118</v>
      </c>
      <c r="C59" s="59">
        <v>3993.90954912836</v>
      </c>
      <c r="D59" s="59">
        <v>4632.9350769889</v>
      </c>
      <c r="E59" s="60">
        <v>4864.58183083834</v>
      </c>
      <c r="F59" s="93">
        <f t="shared" si="0"/>
        <v>5132.13383153445</v>
      </c>
    </row>
    <row r="60" spans="1:6">
      <c r="A60" s="92"/>
      <c r="B60" s="76" t="s">
        <v>119</v>
      </c>
      <c r="C60" s="59">
        <v>4145.67780623501</v>
      </c>
      <c r="D60" s="59">
        <v>4808.98625523261</v>
      </c>
      <c r="E60" s="60">
        <v>5049.43556799424</v>
      </c>
      <c r="F60" s="93">
        <f t="shared" si="0"/>
        <v>5327.15452423392</v>
      </c>
    </row>
    <row r="61" spans="1:6">
      <c r="A61" s="92"/>
      <c r="B61" s="76" t="s">
        <v>120</v>
      </c>
      <c r="C61" s="59">
        <v>4303.2138130394</v>
      </c>
      <c r="D61" s="59">
        <v>4991.7280231257</v>
      </c>
      <c r="E61" s="60">
        <v>5241.31442428199</v>
      </c>
      <c r="F61" s="93">
        <f t="shared" si="0"/>
        <v>5529.5867176175</v>
      </c>
    </row>
    <row r="62" spans="1:6">
      <c r="A62" s="92"/>
      <c r="B62" s="76" t="s">
        <v>121</v>
      </c>
      <c r="C62" s="59">
        <v>4466.73994061421</v>
      </c>
      <c r="D62" s="59">
        <v>5181.41833111248</v>
      </c>
      <c r="E62" s="60">
        <v>5440.4892476681</v>
      </c>
      <c r="F62" s="93">
        <f t="shared" si="0"/>
        <v>5739.71615628985</v>
      </c>
    </row>
    <row r="63" spans="1:6">
      <c r="A63" s="92"/>
      <c r="B63" s="76" t="s">
        <v>122</v>
      </c>
      <c r="C63" s="59">
        <v>4636.47856003211</v>
      </c>
      <c r="D63" s="59">
        <v>5378.31512963725</v>
      </c>
      <c r="E63" s="60">
        <v>5647.23088611911</v>
      </c>
      <c r="F63" s="93">
        <f t="shared" si="0"/>
        <v>5957.82858485566</v>
      </c>
    </row>
    <row r="64" spans="1:6">
      <c r="A64" s="92"/>
      <c r="B64" s="76" t="s">
        <v>123</v>
      </c>
      <c r="C64" s="59">
        <v>4812.66594055785</v>
      </c>
      <c r="D64" s="59">
        <v>5582.69249104711</v>
      </c>
      <c r="E64" s="60">
        <v>5861.82711559946</v>
      </c>
      <c r="F64" s="93">
        <f t="shared" si="0"/>
        <v>6184.22760695743</v>
      </c>
    </row>
    <row r="65" spans="1:6">
      <c r="A65" s="92"/>
      <c r="B65" s="76" t="s">
        <v>124</v>
      </c>
      <c r="C65" s="59">
        <v>4995.53835145614</v>
      </c>
      <c r="D65" s="59">
        <v>5794.82448768912</v>
      </c>
      <c r="E65" s="60">
        <v>6084.56571207358</v>
      </c>
      <c r="F65" s="93">
        <f t="shared" si="0"/>
        <v>6419.21682623763</v>
      </c>
    </row>
    <row r="66" spans="1:6">
      <c r="A66" s="92"/>
      <c r="B66" s="76" t="s">
        <v>125</v>
      </c>
      <c r="C66" s="59">
        <v>5185.37375656784</v>
      </c>
      <c r="D66" s="59">
        <v>6015.03355761869</v>
      </c>
      <c r="E66" s="60">
        <v>6315.78523549963</v>
      </c>
      <c r="F66" s="93">
        <f t="shared" si="0"/>
        <v>6663.15342345211</v>
      </c>
    </row>
    <row r="67" spans="1:6">
      <c r="A67" s="92"/>
      <c r="B67" s="76" t="s">
        <v>126</v>
      </c>
      <c r="C67" s="59">
        <v>5382.42232334972</v>
      </c>
      <c r="D67" s="59">
        <v>6243.60989508567</v>
      </c>
      <c r="E67" s="60">
        <v>6555.79038983996</v>
      </c>
      <c r="F67" s="93">
        <f t="shared" si="0"/>
        <v>6916.35886128116</v>
      </c>
    </row>
    <row r="68" spans="1:6">
      <c r="A68" s="92"/>
      <c r="B68" s="76" t="s">
        <v>127</v>
      </c>
      <c r="C68" s="59">
        <v>3571.14044538044</v>
      </c>
      <c r="D68" s="59">
        <v>4142.52291664131</v>
      </c>
      <c r="E68" s="60">
        <v>4349.64906247338</v>
      </c>
      <c r="F68" s="93">
        <f t="shared" ref="F68:F131" si="1">E68*5.5%+E68</f>
        <v>4588.87976090942</v>
      </c>
    </row>
    <row r="69" spans="1:6">
      <c r="A69" s="92"/>
      <c r="B69" s="76" t="s">
        <v>128</v>
      </c>
      <c r="C69" s="59">
        <v>3706.84239248569</v>
      </c>
      <c r="D69" s="59">
        <v>4299.9371752834</v>
      </c>
      <c r="E69" s="60">
        <v>4514.93403404758</v>
      </c>
      <c r="F69" s="93">
        <f t="shared" si="1"/>
        <v>4763.2554059202</v>
      </c>
    </row>
    <row r="70" spans="1:6">
      <c r="A70" s="92"/>
      <c r="B70" s="76" t="s">
        <v>129</v>
      </c>
      <c r="C70" s="59">
        <v>3847.7005688388</v>
      </c>
      <c r="D70" s="59">
        <v>4463.33265985301</v>
      </c>
      <c r="E70" s="60">
        <v>4686.49929284566</v>
      </c>
      <c r="F70" s="93">
        <f t="shared" si="1"/>
        <v>4944.25675395217</v>
      </c>
    </row>
    <row r="71" spans="1:6">
      <c r="A71" s="92"/>
      <c r="B71" s="76" t="s">
        <v>130</v>
      </c>
      <c r="C71" s="59">
        <v>3993.90954912836</v>
      </c>
      <c r="D71" s="59">
        <v>4632.9350769889</v>
      </c>
      <c r="E71" s="60">
        <v>4864.58183083834</v>
      </c>
      <c r="F71" s="93">
        <f t="shared" si="1"/>
        <v>5132.13383153445</v>
      </c>
    </row>
    <row r="72" spans="1:6">
      <c r="A72" s="92"/>
      <c r="B72" s="76" t="s">
        <v>131</v>
      </c>
      <c r="C72" s="59">
        <v>4145.67780623501</v>
      </c>
      <c r="D72" s="59">
        <v>4808.98625523261</v>
      </c>
      <c r="E72" s="60">
        <v>5049.43556799424</v>
      </c>
      <c r="F72" s="93">
        <f t="shared" si="1"/>
        <v>5327.15452423392</v>
      </c>
    </row>
    <row r="73" spans="1:6">
      <c r="A73" s="92"/>
      <c r="B73" s="76" t="s">
        <v>132</v>
      </c>
      <c r="C73" s="59">
        <v>4303.2138130394</v>
      </c>
      <c r="D73" s="59">
        <v>4991.7280231257</v>
      </c>
      <c r="E73" s="60">
        <v>5241.31442428199</v>
      </c>
      <c r="F73" s="93">
        <f t="shared" si="1"/>
        <v>5529.5867176175</v>
      </c>
    </row>
    <row r="74" spans="1:6">
      <c r="A74" s="92"/>
      <c r="B74" s="76" t="s">
        <v>133</v>
      </c>
      <c r="C74" s="59">
        <v>4466.73994061421</v>
      </c>
      <c r="D74" s="59">
        <v>5181.41833111248</v>
      </c>
      <c r="E74" s="60">
        <v>5440.4892476681</v>
      </c>
      <c r="F74" s="93">
        <f t="shared" si="1"/>
        <v>5739.71615628985</v>
      </c>
    </row>
    <row r="75" spans="1:6">
      <c r="A75" s="92"/>
      <c r="B75" s="76" t="s">
        <v>134</v>
      </c>
      <c r="C75" s="59">
        <v>4636.47856003211</v>
      </c>
      <c r="D75" s="59">
        <v>5378.31512963725</v>
      </c>
      <c r="E75" s="60">
        <v>5647.23088611911</v>
      </c>
      <c r="F75" s="93">
        <f t="shared" si="1"/>
        <v>5957.82858485566</v>
      </c>
    </row>
    <row r="76" spans="1:6">
      <c r="A76" s="92"/>
      <c r="B76" s="76" t="s">
        <v>135</v>
      </c>
      <c r="C76" s="59">
        <v>4812.66594055785</v>
      </c>
      <c r="D76" s="59">
        <v>5582.69249104711</v>
      </c>
      <c r="E76" s="60">
        <v>5861.82711559946</v>
      </c>
      <c r="F76" s="93">
        <f t="shared" si="1"/>
        <v>6184.22760695743</v>
      </c>
    </row>
    <row r="77" spans="1:6">
      <c r="A77" s="92"/>
      <c r="B77" s="76" t="s">
        <v>136</v>
      </c>
      <c r="C77" s="59">
        <v>4995.53835145614</v>
      </c>
      <c r="D77" s="59">
        <v>5794.82448768912</v>
      </c>
      <c r="E77" s="60">
        <v>6084.56571207358</v>
      </c>
      <c r="F77" s="93">
        <f t="shared" si="1"/>
        <v>6419.21682623763</v>
      </c>
    </row>
    <row r="78" spans="1:6">
      <c r="A78" s="92"/>
      <c r="B78" s="76" t="s">
        <v>137</v>
      </c>
      <c r="C78" s="59">
        <v>5185.37375656784</v>
      </c>
      <c r="D78" s="59">
        <v>6015.03355761869</v>
      </c>
      <c r="E78" s="60">
        <v>6315.78523549963</v>
      </c>
      <c r="F78" s="93">
        <f t="shared" si="1"/>
        <v>6663.15342345211</v>
      </c>
    </row>
    <row r="79" spans="1:6">
      <c r="A79" s="92"/>
      <c r="B79" s="76" t="s">
        <v>138</v>
      </c>
      <c r="C79" s="59">
        <v>5382.42232334972</v>
      </c>
      <c r="D79" s="59">
        <v>6243.60989508567</v>
      </c>
      <c r="E79" s="60">
        <v>6555.79038983996</v>
      </c>
      <c r="F79" s="93">
        <f t="shared" si="1"/>
        <v>6916.35886128116</v>
      </c>
    </row>
    <row r="80" spans="1:6">
      <c r="A80" s="92"/>
      <c r="B80" s="76" t="s">
        <v>139</v>
      </c>
      <c r="C80" s="59">
        <v>5586.94811745059</v>
      </c>
      <c r="D80" s="59">
        <v>6480.85981624268</v>
      </c>
      <c r="E80" s="60">
        <v>6804.90280705482</v>
      </c>
      <c r="F80" s="93">
        <f t="shared" si="1"/>
        <v>7179.17246144283</v>
      </c>
    </row>
    <row r="81" spans="1:6">
      <c r="A81" s="92"/>
      <c r="B81" s="76" t="s">
        <v>140</v>
      </c>
      <c r="C81" s="59">
        <v>3706.84239248569</v>
      </c>
      <c r="D81" s="59">
        <v>4299.9371752834</v>
      </c>
      <c r="E81" s="60">
        <v>4514.93403404758</v>
      </c>
      <c r="F81" s="93">
        <f t="shared" si="1"/>
        <v>4763.2554059202</v>
      </c>
    </row>
    <row r="82" spans="1:6">
      <c r="A82" s="92"/>
      <c r="B82" s="76" t="s">
        <v>141</v>
      </c>
      <c r="C82" s="59">
        <v>3847.7005688388</v>
      </c>
      <c r="D82" s="59">
        <v>4463.33265985301</v>
      </c>
      <c r="E82" s="60">
        <v>4686.49929284566</v>
      </c>
      <c r="F82" s="93">
        <f t="shared" si="1"/>
        <v>4944.25675395217</v>
      </c>
    </row>
    <row r="83" spans="1:6">
      <c r="A83" s="92"/>
      <c r="B83" s="76" t="s">
        <v>142</v>
      </c>
      <c r="C83" s="59">
        <v>3993.90954912836</v>
      </c>
      <c r="D83" s="59">
        <v>4632.9350769889</v>
      </c>
      <c r="E83" s="60">
        <v>4864.58183083834</v>
      </c>
      <c r="F83" s="93">
        <f t="shared" si="1"/>
        <v>5132.13383153445</v>
      </c>
    </row>
    <row r="84" spans="1:6">
      <c r="A84" s="92"/>
      <c r="B84" s="76" t="s">
        <v>143</v>
      </c>
      <c r="C84" s="59">
        <v>4145.67780623501</v>
      </c>
      <c r="D84" s="59">
        <v>4808.98625523261</v>
      </c>
      <c r="E84" s="60">
        <v>5049.43556799424</v>
      </c>
      <c r="F84" s="93">
        <f t="shared" si="1"/>
        <v>5327.15452423392</v>
      </c>
    </row>
    <row r="85" spans="1:6">
      <c r="A85" s="92"/>
      <c r="B85" s="76" t="s">
        <v>144</v>
      </c>
      <c r="C85" s="59">
        <v>4303.2138130394</v>
      </c>
      <c r="D85" s="59">
        <v>4991.7280231257</v>
      </c>
      <c r="E85" s="60">
        <v>5241.31442428199</v>
      </c>
      <c r="F85" s="93">
        <f t="shared" si="1"/>
        <v>5529.5867176175</v>
      </c>
    </row>
    <row r="86" spans="1:6">
      <c r="A86" s="92"/>
      <c r="B86" s="76" t="s">
        <v>145</v>
      </c>
      <c r="C86" s="59">
        <v>4466.73994061421</v>
      </c>
      <c r="D86" s="59">
        <v>5181.41833111248</v>
      </c>
      <c r="E86" s="60">
        <v>5440.4892476681</v>
      </c>
      <c r="F86" s="93">
        <f t="shared" si="1"/>
        <v>5739.71615628985</v>
      </c>
    </row>
    <row r="87" spans="1:6">
      <c r="A87" s="92"/>
      <c r="B87" s="76" t="s">
        <v>146</v>
      </c>
      <c r="C87" s="59">
        <v>4636.47856003211</v>
      </c>
      <c r="D87" s="59">
        <v>5378.31512963725</v>
      </c>
      <c r="E87" s="60">
        <v>5647.23088611911</v>
      </c>
      <c r="F87" s="93">
        <f t="shared" si="1"/>
        <v>5957.82858485566</v>
      </c>
    </row>
    <row r="88" spans="1:6">
      <c r="A88" s="92"/>
      <c r="B88" s="76" t="s">
        <v>147</v>
      </c>
      <c r="C88" s="59">
        <v>4812.66594055785</v>
      </c>
      <c r="D88" s="59">
        <v>5582.69249104711</v>
      </c>
      <c r="E88" s="60">
        <v>5861.82711559946</v>
      </c>
      <c r="F88" s="93">
        <f t="shared" si="1"/>
        <v>6184.22760695743</v>
      </c>
    </row>
    <row r="89" spans="1:6">
      <c r="A89" s="92"/>
      <c r="B89" s="76" t="s">
        <v>148</v>
      </c>
      <c r="C89" s="59">
        <v>4995.53835145614</v>
      </c>
      <c r="D89" s="59">
        <v>5794.82448768912</v>
      </c>
      <c r="E89" s="60">
        <v>6084.56571207358</v>
      </c>
      <c r="F89" s="93">
        <f t="shared" si="1"/>
        <v>6419.21682623763</v>
      </c>
    </row>
    <row r="90" spans="1:6">
      <c r="A90" s="92"/>
      <c r="B90" s="76" t="s">
        <v>149</v>
      </c>
      <c r="C90" s="59">
        <v>5185.37375656784</v>
      </c>
      <c r="D90" s="59">
        <v>6015.03355761869</v>
      </c>
      <c r="E90" s="60">
        <v>6315.78523549963</v>
      </c>
      <c r="F90" s="93">
        <f t="shared" si="1"/>
        <v>6663.15342345211</v>
      </c>
    </row>
    <row r="91" spans="1:6">
      <c r="A91" s="92"/>
      <c r="B91" s="76" t="s">
        <v>150</v>
      </c>
      <c r="C91" s="59">
        <v>5382.42232334972</v>
      </c>
      <c r="D91" s="59">
        <v>6243.60989508567</v>
      </c>
      <c r="E91" s="60">
        <v>6555.79038983996</v>
      </c>
      <c r="F91" s="93">
        <f t="shared" si="1"/>
        <v>6916.35886128116</v>
      </c>
    </row>
    <row r="92" spans="1:6">
      <c r="A92" s="92"/>
      <c r="B92" s="76" t="s">
        <v>151</v>
      </c>
      <c r="C92" s="59">
        <v>5586.94811745059</v>
      </c>
      <c r="D92" s="59">
        <v>6480.85981624268</v>
      </c>
      <c r="E92" s="60">
        <v>6804.90280705482</v>
      </c>
      <c r="F92" s="93">
        <f t="shared" si="1"/>
        <v>7179.17246144283</v>
      </c>
    </row>
    <row r="93" spans="1:6">
      <c r="A93" s="92"/>
      <c r="B93" s="76" t="s">
        <v>152</v>
      </c>
      <c r="C93" s="59">
        <v>5799.25689909539</v>
      </c>
      <c r="D93" s="59">
        <v>6727.13800295065</v>
      </c>
      <c r="E93" s="60">
        <v>7063.49490309819</v>
      </c>
      <c r="F93" s="93">
        <f t="shared" si="1"/>
        <v>7451.98712276859</v>
      </c>
    </row>
    <row r="94" spans="1:6">
      <c r="A94" s="92"/>
      <c r="B94" s="76" t="s">
        <v>153</v>
      </c>
      <c r="C94" s="59">
        <v>3847.7005688388</v>
      </c>
      <c r="D94" s="59">
        <v>4463.33265985301</v>
      </c>
      <c r="E94" s="60">
        <v>4686.49929284566</v>
      </c>
      <c r="F94" s="93">
        <f t="shared" si="1"/>
        <v>4944.25675395217</v>
      </c>
    </row>
    <row r="95" spans="1:6">
      <c r="A95" s="92"/>
      <c r="B95" s="76" t="s">
        <v>154</v>
      </c>
      <c r="C95" s="59">
        <v>3993.90954912836</v>
      </c>
      <c r="D95" s="59">
        <v>4632.9350769889</v>
      </c>
      <c r="E95" s="60">
        <v>4864.58183083834</v>
      </c>
      <c r="F95" s="93">
        <f t="shared" si="1"/>
        <v>5132.13383153445</v>
      </c>
    </row>
    <row r="96" spans="1:6">
      <c r="A96" s="92"/>
      <c r="B96" s="76" t="s">
        <v>155</v>
      </c>
      <c r="C96" s="59">
        <v>4145.67780623501</v>
      </c>
      <c r="D96" s="59">
        <v>4808.98625523261</v>
      </c>
      <c r="E96" s="60">
        <v>5049.43556799424</v>
      </c>
      <c r="F96" s="93">
        <f t="shared" si="1"/>
        <v>5327.15452423392</v>
      </c>
    </row>
    <row r="97" spans="1:6">
      <c r="A97" s="92"/>
      <c r="B97" s="76" t="s">
        <v>156</v>
      </c>
      <c r="C97" s="59">
        <v>4303.2138130394</v>
      </c>
      <c r="D97" s="59">
        <v>4991.7280231257</v>
      </c>
      <c r="E97" s="60">
        <v>5241.31442428199</v>
      </c>
      <c r="F97" s="93">
        <f t="shared" si="1"/>
        <v>5529.5867176175</v>
      </c>
    </row>
    <row r="98" spans="1:6">
      <c r="A98" s="92"/>
      <c r="B98" s="76" t="s">
        <v>157</v>
      </c>
      <c r="C98" s="59">
        <v>4466.73994061421</v>
      </c>
      <c r="D98" s="59">
        <v>5181.41833111248</v>
      </c>
      <c r="E98" s="60">
        <v>5440.4892476681</v>
      </c>
      <c r="F98" s="93">
        <f t="shared" si="1"/>
        <v>5739.71615628985</v>
      </c>
    </row>
    <row r="99" spans="1:6">
      <c r="A99" s="92"/>
      <c r="B99" s="76" t="s">
        <v>158</v>
      </c>
      <c r="C99" s="59">
        <v>4636.47856003211</v>
      </c>
      <c r="D99" s="59">
        <v>5378.31512963725</v>
      </c>
      <c r="E99" s="60">
        <v>5647.23088611911</v>
      </c>
      <c r="F99" s="93">
        <f t="shared" si="1"/>
        <v>5957.82858485566</v>
      </c>
    </row>
    <row r="100" spans="1:6">
      <c r="A100" s="92"/>
      <c r="B100" s="76" t="s">
        <v>159</v>
      </c>
      <c r="C100" s="59">
        <v>4812.66594055785</v>
      </c>
      <c r="D100" s="59">
        <v>5582.69249104711</v>
      </c>
      <c r="E100" s="60">
        <v>5861.82711559946</v>
      </c>
      <c r="F100" s="93">
        <f t="shared" si="1"/>
        <v>6184.22760695743</v>
      </c>
    </row>
    <row r="101" spans="1:6">
      <c r="A101" s="92"/>
      <c r="B101" s="76" t="s">
        <v>160</v>
      </c>
      <c r="C101" s="59">
        <v>4995.53835145614</v>
      </c>
      <c r="D101" s="59">
        <v>5794.82448768912</v>
      </c>
      <c r="E101" s="60">
        <v>6084.56571207358</v>
      </c>
      <c r="F101" s="93">
        <f t="shared" si="1"/>
        <v>6419.21682623763</v>
      </c>
    </row>
    <row r="102" spans="1:6">
      <c r="A102" s="92"/>
      <c r="B102" s="76" t="s">
        <v>161</v>
      </c>
      <c r="C102" s="59">
        <v>5185.37375656784</v>
      </c>
      <c r="D102" s="59">
        <v>6015.03355761869</v>
      </c>
      <c r="E102" s="60">
        <v>6315.78523549963</v>
      </c>
      <c r="F102" s="93">
        <f t="shared" si="1"/>
        <v>6663.15342345211</v>
      </c>
    </row>
    <row r="103" spans="1:6">
      <c r="A103" s="92"/>
      <c r="B103" s="76" t="s">
        <v>162</v>
      </c>
      <c r="C103" s="59">
        <v>5382.42232334972</v>
      </c>
      <c r="D103" s="59">
        <v>6243.60989508567</v>
      </c>
      <c r="E103" s="60">
        <v>6555.79038983996</v>
      </c>
      <c r="F103" s="93">
        <f t="shared" si="1"/>
        <v>6916.35886128116</v>
      </c>
    </row>
    <row r="104" spans="1:6">
      <c r="A104" s="92"/>
      <c r="B104" s="76" t="s">
        <v>163</v>
      </c>
      <c r="C104" s="59">
        <v>5586.94811745059</v>
      </c>
      <c r="D104" s="59">
        <v>6480.85981624268</v>
      </c>
      <c r="E104" s="60">
        <v>6804.90280705482</v>
      </c>
      <c r="F104" s="93">
        <f t="shared" si="1"/>
        <v>7179.17246144283</v>
      </c>
    </row>
    <row r="105" spans="1:6">
      <c r="A105" s="92"/>
      <c r="B105" s="76" t="s">
        <v>164</v>
      </c>
      <c r="C105" s="59">
        <v>5799.25689909539</v>
      </c>
      <c r="D105" s="59">
        <v>6727.13800295065</v>
      </c>
      <c r="E105" s="60">
        <v>7063.49490309819</v>
      </c>
      <c r="F105" s="93">
        <f t="shared" si="1"/>
        <v>7451.98712276859</v>
      </c>
    </row>
    <row r="106" ht="15.75" spans="1:6">
      <c r="A106" s="94"/>
      <c r="B106" s="95" t="s">
        <v>165</v>
      </c>
      <c r="C106" s="96">
        <v>6019.62663212498</v>
      </c>
      <c r="D106" s="96">
        <v>6982.76689326497</v>
      </c>
      <c r="E106" s="98">
        <v>7331.90523792822</v>
      </c>
      <c r="F106" s="97">
        <f t="shared" si="1"/>
        <v>7735.16002601427</v>
      </c>
    </row>
    <row r="107" spans="1:6">
      <c r="A107" s="90" t="s">
        <v>222</v>
      </c>
      <c r="B107" s="84" t="s">
        <v>167</v>
      </c>
      <c r="C107" s="53">
        <v>4812.66594055785</v>
      </c>
      <c r="D107" s="53">
        <v>5582.69249104711</v>
      </c>
      <c r="E107" s="53">
        <v>5861.82711559946</v>
      </c>
      <c r="F107" s="91">
        <f t="shared" si="1"/>
        <v>6184.22760695743</v>
      </c>
    </row>
    <row r="108" spans="1:6">
      <c r="A108" s="92"/>
      <c r="B108" s="76" t="s">
        <v>168</v>
      </c>
      <c r="C108" s="59">
        <v>4995.53835145614</v>
      </c>
      <c r="D108" s="59">
        <v>5794.82448768912</v>
      </c>
      <c r="E108" s="59">
        <v>6084.56571207358</v>
      </c>
      <c r="F108" s="93">
        <f t="shared" si="1"/>
        <v>6419.21682623762</v>
      </c>
    </row>
    <row r="109" spans="1:6">
      <c r="A109" s="92"/>
      <c r="B109" s="76" t="s">
        <v>169</v>
      </c>
      <c r="C109" s="59">
        <v>5185.37375656784</v>
      </c>
      <c r="D109" s="59">
        <v>6015.03355761869</v>
      </c>
      <c r="E109" s="59">
        <v>6315.78523549963</v>
      </c>
      <c r="F109" s="93">
        <f t="shared" si="1"/>
        <v>6663.15342345211</v>
      </c>
    </row>
    <row r="110" spans="1:6">
      <c r="A110" s="92"/>
      <c r="B110" s="76" t="s">
        <v>170</v>
      </c>
      <c r="C110" s="59">
        <v>5382.42232334972</v>
      </c>
      <c r="D110" s="59">
        <v>6243.60989508567</v>
      </c>
      <c r="E110" s="59">
        <v>6555.79038983996</v>
      </c>
      <c r="F110" s="93">
        <f t="shared" si="1"/>
        <v>6916.35886128116</v>
      </c>
    </row>
    <row r="111" spans="1:6">
      <c r="A111" s="92"/>
      <c r="B111" s="76" t="s">
        <v>171</v>
      </c>
      <c r="C111" s="59">
        <v>5586.94811745059</v>
      </c>
      <c r="D111" s="59">
        <v>6480.85981624268</v>
      </c>
      <c r="E111" s="59">
        <v>6804.90280705482</v>
      </c>
      <c r="F111" s="93">
        <f t="shared" si="1"/>
        <v>7179.17246144283</v>
      </c>
    </row>
    <row r="112" spans="1:6">
      <c r="A112" s="92"/>
      <c r="B112" s="76" t="s">
        <v>172</v>
      </c>
      <c r="C112" s="59">
        <v>5799.25689909539</v>
      </c>
      <c r="D112" s="59">
        <v>6727.13800295065</v>
      </c>
      <c r="E112" s="59">
        <v>7063.49490309819</v>
      </c>
      <c r="F112" s="93">
        <f t="shared" si="1"/>
        <v>7451.98712276859</v>
      </c>
    </row>
    <row r="113" spans="1:6">
      <c r="A113" s="92"/>
      <c r="B113" s="76" t="s">
        <v>173</v>
      </c>
      <c r="C113" s="59">
        <v>6019.62663212498</v>
      </c>
      <c r="D113" s="59">
        <v>6982.76689326497</v>
      </c>
      <c r="E113" s="59">
        <v>7331.90523792822</v>
      </c>
      <c r="F113" s="93">
        <f t="shared" si="1"/>
        <v>7735.16002601427</v>
      </c>
    </row>
    <row r="114" spans="1:6">
      <c r="A114" s="92"/>
      <c r="B114" s="76" t="s">
        <v>174</v>
      </c>
      <c r="C114" s="59">
        <v>6248.37244414573</v>
      </c>
      <c r="D114" s="59">
        <v>7248.11203520904</v>
      </c>
      <c r="E114" s="59">
        <v>7610.51763696949</v>
      </c>
      <c r="F114" s="93">
        <f t="shared" si="1"/>
        <v>8029.09610700282</v>
      </c>
    </row>
    <row r="115" spans="1:6">
      <c r="A115" s="92"/>
      <c r="B115" s="76" t="s">
        <v>175</v>
      </c>
      <c r="C115" s="59">
        <v>6485.81059702326</v>
      </c>
      <c r="D115" s="59">
        <v>7523.54029254699</v>
      </c>
      <c r="E115" s="59">
        <v>7899.71730717433</v>
      </c>
      <c r="F115" s="93">
        <f t="shared" si="1"/>
        <v>8334.20175906892</v>
      </c>
    </row>
    <row r="116" spans="1:6">
      <c r="A116" s="92"/>
      <c r="B116" s="76" t="s">
        <v>176</v>
      </c>
      <c r="C116" s="59">
        <v>6732.27139971015</v>
      </c>
      <c r="D116" s="59">
        <v>7809.43482366377</v>
      </c>
      <c r="E116" s="59">
        <v>8199.90656484696</v>
      </c>
      <c r="F116" s="93">
        <f t="shared" si="1"/>
        <v>8650.90142591354</v>
      </c>
    </row>
    <row r="117" spans="1:6">
      <c r="A117" s="92"/>
      <c r="B117" s="76" t="s">
        <v>177</v>
      </c>
      <c r="C117" s="59">
        <v>6988.09771289913</v>
      </c>
      <c r="D117" s="59">
        <v>8106.19334696299</v>
      </c>
      <c r="E117" s="59">
        <v>8511.50301431114</v>
      </c>
      <c r="F117" s="93">
        <f t="shared" si="1"/>
        <v>8979.63568009826</v>
      </c>
    </row>
    <row r="118" spans="1:6">
      <c r="A118" s="92"/>
      <c r="B118" s="76" t="s">
        <v>178</v>
      </c>
      <c r="C118" s="59">
        <v>7253.6454259893</v>
      </c>
      <c r="D118" s="59">
        <v>8414.22869414759</v>
      </c>
      <c r="E118" s="59">
        <v>8834.94012885497</v>
      </c>
      <c r="F118" s="93">
        <f t="shared" si="1"/>
        <v>9320.86183594199</v>
      </c>
    </row>
    <row r="119" spans="1:6">
      <c r="A119" s="92"/>
      <c r="B119" s="76" t="s">
        <v>179</v>
      </c>
      <c r="C119" s="59">
        <v>7529.28395217689</v>
      </c>
      <c r="D119" s="59">
        <v>8733.9693845252</v>
      </c>
      <c r="E119" s="59">
        <v>9170.66785375146</v>
      </c>
      <c r="F119" s="93">
        <f t="shared" si="1"/>
        <v>9675.05458570779</v>
      </c>
    </row>
    <row r="120" spans="1:6">
      <c r="A120" s="92"/>
      <c r="B120" s="76" t="s">
        <v>180</v>
      </c>
      <c r="C120" s="59">
        <v>4995.53835145614</v>
      </c>
      <c r="D120" s="59">
        <v>5794.82448768912</v>
      </c>
      <c r="E120" s="59">
        <v>6084.56571207358</v>
      </c>
      <c r="F120" s="93">
        <f t="shared" si="1"/>
        <v>6419.21682623762</v>
      </c>
    </row>
    <row r="121" spans="1:6">
      <c r="A121" s="92"/>
      <c r="B121" s="76" t="s">
        <v>181</v>
      </c>
      <c r="C121" s="59">
        <v>5185.37375656784</v>
      </c>
      <c r="D121" s="59">
        <v>6015.03355761869</v>
      </c>
      <c r="E121" s="59">
        <v>6315.78523549963</v>
      </c>
      <c r="F121" s="93">
        <f t="shared" si="1"/>
        <v>6663.15342345211</v>
      </c>
    </row>
    <row r="122" spans="1:6">
      <c r="A122" s="92"/>
      <c r="B122" s="76" t="s">
        <v>182</v>
      </c>
      <c r="C122" s="59">
        <v>5382.42232334972</v>
      </c>
      <c r="D122" s="59">
        <v>6243.60989508567</v>
      </c>
      <c r="E122" s="59">
        <v>6555.79038983996</v>
      </c>
      <c r="F122" s="93">
        <f t="shared" si="1"/>
        <v>6916.35886128116</v>
      </c>
    </row>
    <row r="123" spans="1:6">
      <c r="A123" s="92"/>
      <c r="B123" s="76" t="s">
        <v>183</v>
      </c>
      <c r="C123" s="59">
        <v>5586.94811745059</v>
      </c>
      <c r="D123" s="59">
        <v>6480.85981624268</v>
      </c>
      <c r="E123" s="59">
        <v>6804.90280705482</v>
      </c>
      <c r="F123" s="93">
        <f t="shared" si="1"/>
        <v>7179.17246144283</v>
      </c>
    </row>
    <row r="124" spans="1:6">
      <c r="A124" s="92"/>
      <c r="B124" s="76" t="s">
        <v>184</v>
      </c>
      <c r="C124" s="59">
        <v>5799.25689909539</v>
      </c>
      <c r="D124" s="59">
        <v>6727.13800295065</v>
      </c>
      <c r="E124" s="59">
        <v>7063.49490309819</v>
      </c>
      <c r="F124" s="93">
        <f t="shared" si="1"/>
        <v>7451.98712276859</v>
      </c>
    </row>
    <row r="125" spans="1:6">
      <c r="A125" s="92"/>
      <c r="B125" s="76" t="s">
        <v>185</v>
      </c>
      <c r="C125" s="59">
        <v>6019.62663212498</v>
      </c>
      <c r="D125" s="59">
        <v>6982.76689326497</v>
      </c>
      <c r="E125" s="59">
        <v>7331.90523792822</v>
      </c>
      <c r="F125" s="93">
        <f t="shared" si="1"/>
        <v>7735.16002601427</v>
      </c>
    </row>
    <row r="126" spans="1:6">
      <c r="A126" s="92"/>
      <c r="B126" s="76" t="s">
        <v>186</v>
      </c>
      <c r="C126" s="59">
        <v>6248.37244414573</v>
      </c>
      <c r="D126" s="59">
        <v>7248.11203520904</v>
      </c>
      <c r="E126" s="59">
        <v>7610.51763696949</v>
      </c>
      <c r="F126" s="93">
        <f t="shared" si="1"/>
        <v>8029.09610700282</v>
      </c>
    </row>
    <row r="127" spans="1:6">
      <c r="A127" s="92"/>
      <c r="B127" s="76" t="s">
        <v>187</v>
      </c>
      <c r="C127" s="59">
        <v>6485.81059702326</v>
      </c>
      <c r="D127" s="59">
        <v>7523.54029254699</v>
      </c>
      <c r="E127" s="59">
        <v>7899.71730717433</v>
      </c>
      <c r="F127" s="93">
        <f t="shared" si="1"/>
        <v>8334.20175906892</v>
      </c>
    </row>
    <row r="128" spans="1:6">
      <c r="A128" s="92"/>
      <c r="B128" s="76" t="s">
        <v>188</v>
      </c>
      <c r="C128" s="59">
        <v>6732.27139971015</v>
      </c>
      <c r="D128" s="59">
        <v>7809.43482366377</v>
      </c>
      <c r="E128" s="59">
        <v>8199.90656484696</v>
      </c>
      <c r="F128" s="93">
        <f t="shared" si="1"/>
        <v>8650.90142591354</v>
      </c>
    </row>
    <row r="129" spans="1:6">
      <c r="A129" s="92"/>
      <c r="B129" s="76" t="s">
        <v>189</v>
      </c>
      <c r="C129" s="59">
        <v>6988.09771289913</v>
      </c>
      <c r="D129" s="59">
        <v>8106.19334696299</v>
      </c>
      <c r="E129" s="59">
        <v>8511.50301431114</v>
      </c>
      <c r="F129" s="93">
        <f t="shared" si="1"/>
        <v>8979.63568009826</v>
      </c>
    </row>
    <row r="130" spans="1:6">
      <c r="A130" s="92"/>
      <c r="B130" s="76" t="s">
        <v>190</v>
      </c>
      <c r="C130" s="59">
        <v>7253.6454259893</v>
      </c>
      <c r="D130" s="59">
        <v>8414.22869414759</v>
      </c>
      <c r="E130" s="59">
        <v>8834.94012885497</v>
      </c>
      <c r="F130" s="93">
        <f t="shared" si="1"/>
        <v>9320.86183594199</v>
      </c>
    </row>
    <row r="131" spans="1:6">
      <c r="A131" s="92"/>
      <c r="B131" s="76" t="s">
        <v>191</v>
      </c>
      <c r="C131" s="59">
        <v>7529.28395217689</v>
      </c>
      <c r="D131" s="59">
        <v>8733.9693845252</v>
      </c>
      <c r="E131" s="59">
        <v>9170.66785375146</v>
      </c>
      <c r="F131" s="93">
        <f t="shared" si="1"/>
        <v>9675.05458570779</v>
      </c>
    </row>
    <row r="132" spans="1:6">
      <c r="A132" s="92"/>
      <c r="B132" s="76" t="s">
        <v>192</v>
      </c>
      <c r="C132" s="59">
        <v>7815.39674235962</v>
      </c>
      <c r="D132" s="59">
        <v>9065.86022113715</v>
      </c>
      <c r="E132" s="59">
        <v>9519.15323219401</v>
      </c>
      <c r="F132" s="93">
        <f t="shared" ref="F132:F195" si="2">E132*5.5%+E132</f>
        <v>10042.7066599647</v>
      </c>
    </row>
    <row r="133" spans="1:6">
      <c r="A133" s="92"/>
      <c r="B133" s="76" t="s">
        <v>193</v>
      </c>
      <c r="C133" s="59">
        <v>5185.37375656784</v>
      </c>
      <c r="D133" s="59">
        <v>6015.03355761869</v>
      </c>
      <c r="E133" s="59">
        <v>6315.78523549963</v>
      </c>
      <c r="F133" s="93">
        <f t="shared" si="2"/>
        <v>6663.15342345211</v>
      </c>
    </row>
    <row r="134" spans="1:6">
      <c r="A134" s="92"/>
      <c r="B134" s="76" t="s">
        <v>194</v>
      </c>
      <c r="C134" s="59">
        <v>5382.42232334972</v>
      </c>
      <c r="D134" s="59">
        <v>6243.60989508567</v>
      </c>
      <c r="E134" s="59">
        <v>6555.79038983996</v>
      </c>
      <c r="F134" s="93">
        <f t="shared" si="2"/>
        <v>6916.35886128116</v>
      </c>
    </row>
    <row r="135" spans="1:6">
      <c r="A135" s="92"/>
      <c r="B135" s="76" t="s">
        <v>195</v>
      </c>
      <c r="C135" s="59">
        <v>5586.94811745059</v>
      </c>
      <c r="D135" s="59">
        <v>6480.85981624268</v>
      </c>
      <c r="E135" s="59">
        <v>6804.90280705482</v>
      </c>
      <c r="F135" s="93">
        <f t="shared" si="2"/>
        <v>7179.17246144283</v>
      </c>
    </row>
    <row r="136" spans="1:6">
      <c r="A136" s="92"/>
      <c r="B136" s="76" t="s">
        <v>196</v>
      </c>
      <c r="C136" s="59">
        <v>5799.25689909539</v>
      </c>
      <c r="D136" s="59">
        <v>6727.13800295065</v>
      </c>
      <c r="E136" s="59">
        <v>7063.49490309819</v>
      </c>
      <c r="F136" s="93">
        <f t="shared" si="2"/>
        <v>7451.98712276859</v>
      </c>
    </row>
    <row r="137" spans="1:6">
      <c r="A137" s="92"/>
      <c r="B137" s="76" t="s">
        <v>197</v>
      </c>
      <c r="C137" s="59">
        <v>6019.62663212498</v>
      </c>
      <c r="D137" s="59">
        <v>6982.76689326497</v>
      </c>
      <c r="E137" s="59">
        <v>7331.90523792822</v>
      </c>
      <c r="F137" s="93">
        <f t="shared" si="2"/>
        <v>7735.16002601427</v>
      </c>
    </row>
    <row r="138" spans="1:6">
      <c r="A138" s="92"/>
      <c r="B138" s="76" t="s">
        <v>198</v>
      </c>
      <c r="C138" s="59">
        <v>6248.37244414573</v>
      </c>
      <c r="D138" s="59">
        <v>7248.11203520904</v>
      </c>
      <c r="E138" s="59">
        <v>7610.51763696949</v>
      </c>
      <c r="F138" s="93">
        <f t="shared" si="2"/>
        <v>8029.09610700282</v>
      </c>
    </row>
    <row r="139" spans="1:6">
      <c r="A139" s="92"/>
      <c r="B139" s="76" t="s">
        <v>199</v>
      </c>
      <c r="C139" s="59">
        <v>6485.81059702326</v>
      </c>
      <c r="D139" s="59">
        <v>7523.54029254699</v>
      </c>
      <c r="E139" s="59">
        <v>7899.71730717433</v>
      </c>
      <c r="F139" s="93">
        <f t="shared" si="2"/>
        <v>8334.20175906892</v>
      </c>
    </row>
    <row r="140" spans="1:6">
      <c r="A140" s="92"/>
      <c r="B140" s="76" t="s">
        <v>200</v>
      </c>
      <c r="C140" s="59">
        <v>6732.27139971015</v>
      </c>
      <c r="D140" s="59">
        <v>7809.43482366377</v>
      </c>
      <c r="E140" s="59">
        <v>8199.90656484696</v>
      </c>
      <c r="F140" s="93">
        <f t="shared" si="2"/>
        <v>8650.90142591354</v>
      </c>
    </row>
    <row r="141" spans="1:6">
      <c r="A141" s="92"/>
      <c r="B141" s="76" t="s">
        <v>201</v>
      </c>
      <c r="C141" s="59">
        <v>6988.09771289913</v>
      </c>
      <c r="D141" s="59">
        <v>8106.19334696299</v>
      </c>
      <c r="E141" s="59">
        <v>8511.50301431114</v>
      </c>
      <c r="F141" s="93">
        <f t="shared" si="2"/>
        <v>8979.63568009826</v>
      </c>
    </row>
    <row r="142" spans="1:6">
      <c r="A142" s="92"/>
      <c r="B142" s="76" t="s">
        <v>202</v>
      </c>
      <c r="C142" s="59">
        <v>7253.6454259893</v>
      </c>
      <c r="D142" s="59">
        <v>8414.22869414759</v>
      </c>
      <c r="E142" s="59">
        <v>8834.94012885497</v>
      </c>
      <c r="F142" s="93">
        <f t="shared" si="2"/>
        <v>9320.86183594199</v>
      </c>
    </row>
    <row r="143" spans="1:6">
      <c r="A143" s="92"/>
      <c r="B143" s="76" t="s">
        <v>203</v>
      </c>
      <c r="C143" s="59">
        <v>7529.28395217689</v>
      </c>
      <c r="D143" s="59">
        <v>8733.9693845252</v>
      </c>
      <c r="E143" s="59">
        <v>9170.66785375146</v>
      </c>
      <c r="F143" s="93">
        <f t="shared" si="2"/>
        <v>9675.05458570779</v>
      </c>
    </row>
    <row r="144" spans="1:6">
      <c r="A144" s="92"/>
      <c r="B144" s="76" t="s">
        <v>204</v>
      </c>
      <c r="C144" s="59">
        <v>7815.39674235962</v>
      </c>
      <c r="D144" s="59">
        <v>9065.86022113715</v>
      </c>
      <c r="E144" s="59">
        <v>9519.15323219401</v>
      </c>
      <c r="F144" s="93">
        <f t="shared" si="2"/>
        <v>10042.7066599647</v>
      </c>
    </row>
    <row r="145" spans="1:6">
      <c r="A145" s="92"/>
      <c r="B145" s="76" t="s">
        <v>205</v>
      </c>
      <c r="C145" s="59">
        <v>8112.38181856928</v>
      </c>
      <c r="D145" s="59">
        <v>9410.36290954036</v>
      </c>
      <c r="E145" s="59">
        <v>9880.88105501738</v>
      </c>
      <c r="F145" s="93">
        <f t="shared" si="2"/>
        <v>10424.3295130433</v>
      </c>
    </row>
    <row r="146" spans="1:6">
      <c r="A146" s="92"/>
      <c r="B146" s="76" t="s">
        <v>206</v>
      </c>
      <c r="C146" s="59">
        <v>5382.42232334972</v>
      </c>
      <c r="D146" s="59">
        <v>6243.60989508567</v>
      </c>
      <c r="E146" s="59">
        <v>6555.79038983996</v>
      </c>
      <c r="F146" s="93">
        <f t="shared" si="2"/>
        <v>6916.35886128116</v>
      </c>
    </row>
    <row r="147" spans="1:6">
      <c r="A147" s="92"/>
      <c r="B147" s="76" t="s">
        <v>207</v>
      </c>
      <c r="C147" s="59">
        <v>5586.94811745059</v>
      </c>
      <c r="D147" s="59">
        <v>6480.85981624268</v>
      </c>
      <c r="E147" s="59">
        <v>6804.90280705482</v>
      </c>
      <c r="F147" s="93">
        <f t="shared" si="2"/>
        <v>7179.17246144283</v>
      </c>
    </row>
    <row r="148" spans="1:6">
      <c r="A148" s="92"/>
      <c r="B148" s="76" t="s">
        <v>208</v>
      </c>
      <c r="C148" s="59">
        <v>5799.25689909539</v>
      </c>
      <c r="D148" s="59">
        <v>6727.13800295065</v>
      </c>
      <c r="E148" s="59">
        <v>7063.49490309819</v>
      </c>
      <c r="F148" s="93">
        <f t="shared" si="2"/>
        <v>7451.98712276859</v>
      </c>
    </row>
    <row r="149" spans="1:6">
      <c r="A149" s="92"/>
      <c r="B149" s="76" t="s">
        <v>209</v>
      </c>
      <c r="C149" s="59">
        <v>6019.62663212498</v>
      </c>
      <c r="D149" s="59">
        <v>6982.76689326497</v>
      </c>
      <c r="E149" s="59">
        <v>7331.90523792822</v>
      </c>
      <c r="F149" s="93">
        <f t="shared" si="2"/>
        <v>7735.16002601427</v>
      </c>
    </row>
    <row r="150" spans="1:6">
      <c r="A150" s="92"/>
      <c r="B150" s="76" t="s">
        <v>210</v>
      </c>
      <c r="C150" s="59">
        <v>6248.37244414573</v>
      </c>
      <c r="D150" s="59">
        <v>7248.11203520904</v>
      </c>
      <c r="E150" s="59">
        <v>7610.51763696949</v>
      </c>
      <c r="F150" s="93">
        <f t="shared" si="2"/>
        <v>8029.09610700282</v>
      </c>
    </row>
    <row r="151" spans="1:6">
      <c r="A151" s="92"/>
      <c r="B151" s="76" t="s">
        <v>211</v>
      </c>
      <c r="C151" s="59">
        <v>6485.81059702326</v>
      </c>
      <c r="D151" s="59">
        <v>7523.54029254699</v>
      </c>
      <c r="E151" s="59">
        <v>7899.71730717433</v>
      </c>
      <c r="F151" s="93">
        <f t="shared" si="2"/>
        <v>8334.20175906892</v>
      </c>
    </row>
    <row r="152" spans="1:6">
      <c r="A152" s="92"/>
      <c r="B152" s="76" t="s">
        <v>212</v>
      </c>
      <c r="C152" s="59">
        <v>6732.27139971015</v>
      </c>
      <c r="D152" s="59">
        <v>7809.43482366377</v>
      </c>
      <c r="E152" s="59">
        <v>8199.90656484696</v>
      </c>
      <c r="F152" s="93">
        <f t="shared" si="2"/>
        <v>8650.90142591354</v>
      </c>
    </row>
    <row r="153" spans="1:6">
      <c r="A153" s="92"/>
      <c r="B153" s="76" t="s">
        <v>213</v>
      </c>
      <c r="C153" s="59">
        <v>6988.09771289913</v>
      </c>
      <c r="D153" s="59">
        <v>8106.19334696299</v>
      </c>
      <c r="E153" s="59">
        <v>8511.50301431114</v>
      </c>
      <c r="F153" s="93">
        <f t="shared" si="2"/>
        <v>8979.63568009826</v>
      </c>
    </row>
    <row r="154" spans="1:6">
      <c r="A154" s="92"/>
      <c r="B154" s="76" t="s">
        <v>214</v>
      </c>
      <c r="C154" s="59">
        <v>7253.6454259893</v>
      </c>
      <c r="D154" s="59">
        <v>8414.22869414759</v>
      </c>
      <c r="E154" s="59">
        <v>8834.94012885497</v>
      </c>
      <c r="F154" s="93">
        <f t="shared" si="2"/>
        <v>9320.86183594199</v>
      </c>
    </row>
    <row r="155" spans="1:6">
      <c r="A155" s="92"/>
      <c r="B155" s="76" t="s">
        <v>215</v>
      </c>
      <c r="C155" s="59">
        <v>7529.28395217689</v>
      </c>
      <c r="D155" s="59">
        <v>8733.9693845252</v>
      </c>
      <c r="E155" s="59">
        <v>9170.66785375146</v>
      </c>
      <c r="F155" s="93">
        <f t="shared" si="2"/>
        <v>9675.05458570779</v>
      </c>
    </row>
    <row r="156" spans="1:6">
      <c r="A156" s="92"/>
      <c r="B156" s="76" t="s">
        <v>216</v>
      </c>
      <c r="C156" s="59">
        <v>7815.39674235962</v>
      </c>
      <c r="D156" s="59">
        <v>9065.86022113715</v>
      </c>
      <c r="E156" s="59">
        <v>9519.15323219401</v>
      </c>
      <c r="F156" s="93">
        <f t="shared" si="2"/>
        <v>10042.7066599647</v>
      </c>
    </row>
    <row r="157" spans="1:6">
      <c r="A157" s="92"/>
      <c r="B157" s="76" t="s">
        <v>217</v>
      </c>
      <c r="C157" s="59">
        <v>8112.38181856928</v>
      </c>
      <c r="D157" s="59">
        <v>9410.36290954036</v>
      </c>
      <c r="E157" s="59">
        <v>9880.88105501738</v>
      </c>
      <c r="F157" s="93">
        <f t="shared" si="2"/>
        <v>10424.3295130433</v>
      </c>
    </row>
    <row r="158" ht="15.75" spans="1:6">
      <c r="A158" s="94"/>
      <c r="B158" s="95" t="s">
        <v>218</v>
      </c>
      <c r="C158" s="96">
        <v>8420.65232767491</v>
      </c>
      <c r="D158" s="96">
        <v>9767.9567001029</v>
      </c>
      <c r="E158" s="96">
        <v>10256.354535108</v>
      </c>
      <c r="F158" s="97">
        <f t="shared" si="2"/>
        <v>10820.454034539</v>
      </c>
    </row>
    <row r="159" spans="1:6">
      <c r="A159" s="90" t="s">
        <v>223</v>
      </c>
      <c r="B159" s="84" t="s">
        <v>224</v>
      </c>
      <c r="C159" s="53">
        <v>5382.42232334972</v>
      </c>
      <c r="D159" s="53">
        <v>6243.60989508567</v>
      </c>
      <c r="E159" s="53">
        <v>6555.79038983996</v>
      </c>
      <c r="F159" s="91">
        <f t="shared" si="2"/>
        <v>6916.35886128116</v>
      </c>
    </row>
    <row r="160" spans="1:6">
      <c r="A160" s="92"/>
      <c r="B160" s="76" t="s">
        <v>225</v>
      </c>
      <c r="C160" s="59">
        <v>5586.94811745059</v>
      </c>
      <c r="D160" s="59">
        <v>6480.85981624268</v>
      </c>
      <c r="E160" s="59">
        <v>6804.90280705482</v>
      </c>
      <c r="F160" s="93">
        <f t="shared" si="2"/>
        <v>7179.17246144283</v>
      </c>
    </row>
    <row r="161" spans="1:6">
      <c r="A161" s="92"/>
      <c r="B161" s="76" t="s">
        <v>226</v>
      </c>
      <c r="C161" s="59">
        <v>5799.25689909539</v>
      </c>
      <c r="D161" s="59">
        <v>6727.13800295065</v>
      </c>
      <c r="E161" s="59">
        <v>7063.49490309819</v>
      </c>
      <c r="F161" s="93">
        <f t="shared" si="2"/>
        <v>7451.98712276859</v>
      </c>
    </row>
    <row r="162" spans="1:6">
      <c r="A162" s="92"/>
      <c r="B162" s="76" t="s">
        <v>227</v>
      </c>
      <c r="C162" s="59">
        <v>6019.62663212498</v>
      </c>
      <c r="D162" s="59">
        <v>6982.76689326497</v>
      </c>
      <c r="E162" s="59">
        <v>7331.90523792822</v>
      </c>
      <c r="F162" s="93">
        <f t="shared" si="2"/>
        <v>7735.16002601427</v>
      </c>
    </row>
    <row r="163" spans="1:6">
      <c r="A163" s="92"/>
      <c r="B163" s="76" t="s">
        <v>228</v>
      </c>
      <c r="C163" s="59">
        <v>6248.37244414573</v>
      </c>
      <c r="D163" s="59">
        <v>7248.11203520904</v>
      </c>
      <c r="E163" s="59">
        <v>7610.51763696949</v>
      </c>
      <c r="F163" s="93">
        <f t="shared" si="2"/>
        <v>8029.09610700282</v>
      </c>
    </row>
    <row r="164" spans="1:6">
      <c r="A164" s="92"/>
      <c r="B164" s="76" t="s">
        <v>229</v>
      </c>
      <c r="C164" s="59">
        <v>6485.81059702326</v>
      </c>
      <c r="D164" s="59">
        <v>7523.54029254699</v>
      </c>
      <c r="E164" s="59">
        <v>7899.71730717433</v>
      </c>
      <c r="F164" s="93">
        <f t="shared" si="2"/>
        <v>8334.20175906892</v>
      </c>
    </row>
    <row r="165" spans="1:6">
      <c r="A165" s="92"/>
      <c r="B165" s="76" t="s">
        <v>230</v>
      </c>
      <c r="C165" s="59">
        <v>6732.27139971015</v>
      </c>
      <c r="D165" s="59">
        <v>7809.43482366377</v>
      </c>
      <c r="E165" s="59">
        <v>8199.90656484696</v>
      </c>
      <c r="F165" s="93">
        <f t="shared" si="2"/>
        <v>8650.90142591354</v>
      </c>
    </row>
    <row r="166" spans="1:6">
      <c r="A166" s="92"/>
      <c r="B166" s="76" t="s">
        <v>231</v>
      </c>
      <c r="C166" s="59">
        <v>6988.09771289913</v>
      </c>
      <c r="D166" s="59">
        <v>8106.19334696299</v>
      </c>
      <c r="E166" s="59">
        <v>8511.50301431114</v>
      </c>
      <c r="F166" s="93">
        <f t="shared" si="2"/>
        <v>8979.63568009826</v>
      </c>
    </row>
    <row r="167" spans="1:6">
      <c r="A167" s="92"/>
      <c r="B167" s="76" t="s">
        <v>232</v>
      </c>
      <c r="C167" s="59">
        <v>7253.6454259893</v>
      </c>
      <c r="D167" s="59">
        <v>8414.22869414759</v>
      </c>
      <c r="E167" s="59">
        <v>8834.94012885497</v>
      </c>
      <c r="F167" s="93">
        <f t="shared" si="2"/>
        <v>9320.86183594199</v>
      </c>
    </row>
    <row r="168" spans="1:6">
      <c r="A168" s="92"/>
      <c r="B168" s="76" t="s">
        <v>233</v>
      </c>
      <c r="C168" s="59">
        <v>7529.28395217689</v>
      </c>
      <c r="D168" s="59">
        <v>8733.9693845252</v>
      </c>
      <c r="E168" s="59">
        <v>9170.66785375146</v>
      </c>
      <c r="F168" s="93">
        <f t="shared" si="2"/>
        <v>9675.05458570779</v>
      </c>
    </row>
    <row r="169" spans="1:6">
      <c r="A169" s="92"/>
      <c r="B169" s="76" t="s">
        <v>234</v>
      </c>
      <c r="C169" s="59">
        <v>7815.39674235962</v>
      </c>
      <c r="D169" s="59">
        <v>9065.86022113715</v>
      </c>
      <c r="E169" s="59">
        <v>9519.15323219401</v>
      </c>
      <c r="F169" s="93">
        <f t="shared" si="2"/>
        <v>10042.7066599647</v>
      </c>
    </row>
    <row r="170" spans="1:6">
      <c r="A170" s="92"/>
      <c r="B170" s="76" t="s">
        <v>235</v>
      </c>
      <c r="C170" s="59">
        <v>8112.38181856928</v>
      </c>
      <c r="D170" s="59">
        <v>9410.36290954036</v>
      </c>
      <c r="E170" s="59">
        <v>9880.88105501738</v>
      </c>
      <c r="F170" s="93">
        <f t="shared" si="2"/>
        <v>10424.3295130433</v>
      </c>
    </row>
    <row r="171" spans="1:6">
      <c r="A171" s="92"/>
      <c r="B171" s="76" t="s">
        <v>236</v>
      </c>
      <c r="C171" s="59">
        <v>8420.65232767491</v>
      </c>
      <c r="D171" s="59">
        <v>9767.9567001029</v>
      </c>
      <c r="E171" s="59">
        <v>10256.354535108</v>
      </c>
      <c r="F171" s="93">
        <f t="shared" si="2"/>
        <v>10820.454034539</v>
      </c>
    </row>
    <row r="172" spans="1:6">
      <c r="A172" s="92"/>
      <c r="B172" s="76" t="s">
        <v>237</v>
      </c>
      <c r="C172" s="59">
        <v>5586.94811745059</v>
      </c>
      <c r="D172" s="59">
        <v>6480.85981624268</v>
      </c>
      <c r="E172" s="59">
        <v>6804.90280705482</v>
      </c>
      <c r="F172" s="93">
        <f t="shared" si="2"/>
        <v>7179.17246144283</v>
      </c>
    </row>
    <row r="173" spans="1:6">
      <c r="A173" s="92"/>
      <c r="B173" s="76" t="s">
        <v>238</v>
      </c>
      <c r="C173" s="59">
        <v>5799.25689909539</v>
      </c>
      <c r="D173" s="59">
        <v>6727.13800295065</v>
      </c>
      <c r="E173" s="59">
        <v>7063.49490309819</v>
      </c>
      <c r="F173" s="93">
        <f t="shared" si="2"/>
        <v>7451.98712276859</v>
      </c>
    </row>
    <row r="174" spans="1:6">
      <c r="A174" s="92"/>
      <c r="B174" s="76" t="s">
        <v>239</v>
      </c>
      <c r="C174" s="59">
        <v>6019.62663212498</v>
      </c>
      <c r="D174" s="59">
        <v>6982.76689326497</v>
      </c>
      <c r="E174" s="59">
        <v>7331.90523792822</v>
      </c>
      <c r="F174" s="93">
        <f t="shared" si="2"/>
        <v>7735.16002601427</v>
      </c>
    </row>
    <row r="175" spans="1:6">
      <c r="A175" s="92"/>
      <c r="B175" s="76" t="s">
        <v>240</v>
      </c>
      <c r="C175" s="59">
        <v>6248.37244414573</v>
      </c>
      <c r="D175" s="59">
        <v>7248.11203520904</v>
      </c>
      <c r="E175" s="59">
        <v>7610.51763696949</v>
      </c>
      <c r="F175" s="93">
        <f t="shared" si="2"/>
        <v>8029.09610700282</v>
      </c>
    </row>
    <row r="176" spans="1:6">
      <c r="A176" s="92"/>
      <c r="B176" s="76" t="s">
        <v>241</v>
      </c>
      <c r="C176" s="59">
        <v>6485.81059702326</v>
      </c>
      <c r="D176" s="59">
        <v>7523.54029254699</v>
      </c>
      <c r="E176" s="59">
        <v>7899.71730717433</v>
      </c>
      <c r="F176" s="93">
        <f t="shared" si="2"/>
        <v>8334.20175906892</v>
      </c>
    </row>
    <row r="177" spans="1:6">
      <c r="A177" s="92"/>
      <c r="B177" s="76" t="s">
        <v>242</v>
      </c>
      <c r="C177" s="59">
        <v>6732.27139971015</v>
      </c>
      <c r="D177" s="59">
        <v>7809.43482366377</v>
      </c>
      <c r="E177" s="59">
        <v>8199.90656484696</v>
      </c>
      <c r="F177" s="93">
        <f t="shared" si="2"/>
        <v>8650.90142591354</v>
      </c>
    </row>
    <row r="178" spans="1:6">
      <c r="A178" s="92"/>
      <c r="B178" s="76" t="s">
        <v>243</v>
      </c>
      <c r="C178" s="59">
        <v>6988.09771289913</v>
      </c>
      <c r="D178" s="59">
        <v>8106.19334696299</v>
      </c>
      <c r="E178" s="59">
        <v>8511.50301431114</v>
      </c>
      <c r="F178" s="93">
        <f t="shared" si="2"/>
        <v>8979.63568009826</v>
      </c>
    </row>
    <row r="179" spans="1:6">
      <c r="A179" s="92"/>
      <c r="B179" s="76" t="s">
        <v>244</v>
      </c>
      <c r="C179" s="59">
        <v>7253.6454259893</v>
      </c>
      <c r="D179" s="59">
        <v>8414.22869414759</v>
      </c>
      <c r="E179" s="59">
        <v>8834.94012885497</v>
      </c>
      <c r="F179" s="93">
        <f t="shared" si="2"/>
        <v>9320.86183594199</v>
      </c>
    </row>
    <row r="180" spans="1:6">
      <c r="A180" s="92"/>
      <c r="B180" s="76" t="s">
        <v>245</v>
      </c>
      <c r="C180" s="59">
        <v>7529.28395217689</v>
      </c>
      <c r="D180" s="59">
        <v>8733.9693845252</v>
      </c>
      <c r="E180" s="59">
        <v>9170.66785375146</v>
      </c>
      <c r="F180" s="93">
        <f t="shared" si="2"/>
        <v>9675.05458570779</v>
      </c>
    </row>
    <row r="181" spans="1:6">
      <c r="A181" s="92"/>
      <c r="B181" s="76" t="s">
        <v>246</v>
      </c>
      <c r="C181" s="59">
        <v>7815.39674235962</v>
      </c>
      <c r="D181" s="59">
        <v>9065.86022113715</v>
      </c>
      <c r="E181" s="59">
        <v>9519.15323219401</v>
      </c>
      <c r="F181" s="93">
        <f t="shared" si="2"/>
        <v>10042.7066599647</v>
      </c>
    </row>
    <row r="182" spans="1:6">
      <c r="A182" s="92"/>
      <c r="B182" s="76" t="s">
        <v>247</v>
      </c>
      <c r="C182" s="59">
        <v>8112.38181856928</v>
      </c>
      <c r="D182" s="59">
        <v>9410.36290954036</v>
      </c>
      <c r="E182" s="59">
        <v>9880.88105501738</v>
      </c>
      <c r="F182" s="93">
        <f t="shared" si="2"/>
        <v>10424.3295130433</v>
      </c>
    </row>
    <row r="183" spans="1:6">
      <c r="A183" s="92"/>
      <c r="B183" s="76" t="s">
        <v>248</v>
      </c>
      <c r="C183" s="59">
        <v>8420.65232767491</v>
      </c>
      <c r="D183" s="59">
        <v>9767.9567001029</v>
      </c>
      <c r="E183" s="59">
        <v>10256.354535108</v>
      </c>
      <c r="F183" s="93">
        <f t="shared" si="2"/>
        <v>10820.454034539</v>
      </c>
    </row>
    <row r="184" spans="1:6">
      <c r="A184" s="92"/>
      <c r="B184" s="76" t="s">
        <v>249</v>
      </c>
      <c r="C184" s="59">
        <v>8740.63711612656</v>
      </c>
      <c r="D184" s="59">
        <v>10139.1390547068</v>
      </c>
      <c r="E184" s="59">
        <v>10646.0960074421</v>
      </c>
      <c r="F184" s="93">
        <f t="shared" si="2"/>
        <v>11231.6312878515</v>
      </c>
    </row>
    <row r="185" spans="1:6">
      <c r="A185" s="92"/>
      <c r="B185" s="76" t="s">
        <v>250</v>
      </c>
      <c r="C185" s="59">
        <v>5799.25689909539</v>
      </c>
      <c r="D185" s="59">
        <v>6727.13800295065</v>
      </c>
      <c r="E185" s="59">
        <v>7063.49490309819</v>
      </c>
      <c r="F185" s="93">
        <f t="shared" si="2"/>
        <v>7451.98712276859</v>
      </c>
    </row>
    <row r="186" spans="1:6">
      <c r="A186" s="92"/>
      <c r="B186" s="76" t="s">
        <v>251</v>
      </c>
      <c r="C186" s="59">
        <v>6019.62663212498</v>
      </c>
      <c r="D186" s="59">
        <v>6982.76689326497</v>
      </c>
      <c r="E186" s="59">
        <v>7331.90523792822</v>
      </c>
      <c r="F186" s="93">
        <f t="shared" si="2"/>
        <v>7735.16002601427</v>
      </c>
    </row>
    <row r="187" spans="1:6">
      <c r="A187" s="92"/>
      <c r="B187" s="76" t="s">
        <v>252</v>
      </c>
      <c r="C187" s="59">
        <v>6248.37244414573</v>
      </c>
      <c r="D187" s="59">
        <v>7248.11203520904</v>
      </c>
      <c r="E187" s="59">
        <v>7610.51763696949</v>
      </c>
      <c r="F187" s="93">
        <f t="shared" si="2"/>
        <v>8029.09610700282</v>
      </c>
    </row>
    <row r="188" spans="1:6">
      <c r="A188" s="92"/>
      <c r="B188" s="76" t="s">
        <v>253</v>
      </c>
      <c r="C188" s="59">
        <v>6485.81059702326</v>
      </c>
      <c r="D188" s="59">
        <v>7523.54029254699</v>
      </c>
      <c r="E188" s="59">
        <v>7899.71730717433</v>
      </c>
      <c r="F188" s="93">
        <f t="shared" si="2"/>
        <v>8334.20175906892</v>
      </c>
    </row>
    <row r="189" spans="1:6">
      <c r="A189" s="92"/>
      <c r="B189" s="76" t="s">
        <v>254</v>
      </c>
      <c r="C189" s="59">
        <v>6732.27139971015</v>
      </c>
      <c r="D189" s="59">
        <v>7809.43482366377</v>
      </c>
      <c r="E189" s="59">
        <v>8199.90656484696</v>
      </c>
      <c r="F189" s="93">
        <f t="shared" si="2"/>
        <v>8650.90142591354</v>
      </c>
    </row>
    <row r="190" spans="1:6">
      <c r="A190" s="92"/>
      <c r="B190" s="76" t="s">
        <v>255</v>
      </c>
      <c r="C190" s="59">
        <v>6988.09771289913</v>
      </c>
      <c r="D190" s="59">
        <v>8106.19334696299</v>
      </c>
      <c r="E190" s="59">
        <v>8511.50301431114</v>
      </c>
      <c r="F190" s="93">
        <f t="shared" si="2"/>
        <v>8979.63568009826</v>
      </c>
    </row>
    <row r="191" spans="1:6">
      <c r="A191" s="92"/>
      <c r="B191" s="76" t="s">
        <v>256</v>
      </c>
      <c r="C191" s="59">
        <v>7253.6454259893</v>
      </c>
      <c r="D191" s="59">
        <v>8414.22869414759</v>
      </c>
      <c r="E191" s="59">
        <v>8834.94012885497</v>
      </c>
      <c r="F191" s="93">
        <f t="shared" si="2"/>
        <v>9320.86183594199</v>
      </c>
    </row>
    <row r="192" spans="1:6">
      <c r="A192" s="92"/>
      <c r="B192" s="76" t="s">
        <v>257</v>
      </c>
      <c r="C192" s="59">
        <v>7529.28395217689</v>
      </c>
      <c r="D192" s="59">
        <v>8733.9693845252</v>
      </c>
      <c r="E192" s="59">
        <v>9170.66785375146</v>
      </c>
      <c r="F192" s="93">
        <f t="shared" si="2"/>
        <v>9675.05458570779</v>
      </c>
    </row>
    <row r="193" spans="1:6">
      <c r="A193" s="92"/>
      <c r="B193" s="76" t="s">
        <v>258</v>
      </c>
      <c r="C193" s="59">
        <v>7815.39674235962</v>
      </c>
      <c r="D193" s="59">
        <v>9065.86022113715</v>
      </c>
      <c r="E193" s="59">
        <v>9519.15323219401</v>
      </c>
      <c r="F193" s="93">
        <f t="shared" si="2"/>
        <v>10042.7066599647</v>
      </c>
    </row>
    <row r="194" spans="1:6">
      <c r="A194" s="92"/>
      <c r="B194" s="76" t="s">
        <v>259</v>
      </c>
      <c r="C194" s="59">
        <v>8112.38181856928</v>
      </c>
      <c r="D194" s="59">
        <v>9410.36290954036</v>
      </c>
      <c r="E194" s="59">
        <v>9880.88105501738</v>
      </c>
      <c r="F194" s="93">
        <f t="shared" si="2"/>
        <v>10424.3295130433</v>
      </c>
    </row>
    <row r="195" spans="1:6">
      <c r="A195" s="92"/>
      <c r="B195" s="76" t="s">
        <v>260</v>
      </c>
      <c r="C195" s="59">
        <v>8420.65232767491</v>
      </c>
      <c r="D195" s="59">
        <v>9767.9567001029</v>
      </c>
      <c r="E195" s="59">
        <v>10256.354535108</v>
      </c>
      <c r="F195" s="93">
        <f t="shared" si="2"/>
        <v>10820.454034539</v>
      </c>
    </row>
    <row r="196" spans="1:6">
      <c r="A196" s="92"/>
      <c r="B196" s="76" t="s">
        <v>261</v>
      </c>
      <c r="C196" s="59">
        <v>8740.63711612656</v>
      </c>
      <c r="D196" s="59">
        <v>10139.1390547068</v>
      </c>
      <c r="E196" s="59">
        <v>10646.0960074421</v>
      </c>
      <c r="F196" s="93">
        <f t="shared" ref="F196:F210" si="3">E196*5.5%+E196</f>
        <v>11231.6312878515</v>
      </c>
    </row>
    <row r="197" spans="1:6">
      <c r="A197" s="92"/>
      <c r="B197" s="76" t="s">
        <v>262</v>
      </c>
      <c r="C197" s="59">
        <v>9072.78132653937</v>
      </c>
      <c r="D197" s="59">
        <v>10524.4263387857</v>
      </c>
      <c r="E197" s="59">
        <v>11050.6476557249</v>
      </c>
      <c r="F197" s="93">
        <f t="shared" si="3"/>
        <v>11658.4332767898</v>
      </c>
    </row>
    <row r="198" spans="1:6">
      <c r="A198" s="92"/>
      <c r="B198" s="76" t="s">
        <v>263</v>
      </c>
      <c r="C198" s="59">
        <v>6019.62663212498</v>
      </c>
      <c r="D198" s="59">
        <v>6982.76689326497</v>
      </c>
      <c r="E198" s="59">
        <v>7331.90523792822</v>
      </c>
      <c r="F198" s="93">
        <f t="shared" si="3"/>
        <v>7735.16002601427</v>
      </c>
    </row>
    <row r="199" spans="1:6">
      <c r="A199" s="92"/>
      <c r="B199" s="76" t="s">
        <v>264</v>
      </c>
      <c r="C199" s="59">
        <v>6248.37244414573</v>
      </c>
      <c r="D199" s="59">
        <v>7248.11203520904</v>
      </c>
      <c r="E199" s="59">
        <v>7610.51763696949</v>
      </c>
      <c r="F199" s="93">
        <f t="shared" si="3"/>
        <v>8029.09610700282</v>
      </c>
    </row>
    <row r="200" spans="1:6">
      <c r="A200" s="92"/>
      <c r="B200" s="76" t="s">
        <v>265</v>
      </c>
      <c r="C200" s="59">
        <v>6485.81059702326</v>
      </c>
      <c r="D200" s="59">
        <v>7523.54029254699</v>
      </c>
      <c r="E200" s="59">
        <v>7899.71730717433</v>
      </c>
      <c r="F200" s="93">
        <f t="shared" si="3"/>
        <v>8334.20175906892</v>
      </c>
    </row>
    <row r="201" spans="1:6">
      <c r="A201" s="92"/>
      <c r="B201" s="76" t="s">
        <v>266</v>
      </c>
      <c r="C201" s="59">
        <v>6732.27139971015</v>
      </c>
      <c r="D201" s="59">
        <v>7809.43482366377</v>
      </c>
      <c r="E201" s="59">
        <v>8199.90656484696</v>
      </c>
      <c r="F201" s="93">
        <f t="shared" si="3"/>
        <v>8650.90142591354</v>
      </c>
    </row>
    <row r="202" spans="1:6">
      <c r="A202" s="92"/>
      <c r="B202" s="76" t="s">
        <v>267</v>
      </c>
      <c r="C202" s="59">
        <v>6988.09771289913</v>
      </c>
      <c r="D202" s="59">
        <v>8106.19334696299</v>
      </c>
      <c r="E202" s="59">
        <v>8511.50301431114</v>
      </c>
      <c r="F202" s="93">
        <f t="shared" si="3"/>
        <v>8979.63568009826</v>
      </c>
    </row>
    <row r="203" spans="1:6">
      <c r="A203" s="92"/>
      <c r="B203" s="76" t="s">
        <v>268</v>
      </c>
      <c r="C203" s="59">
        <v>7253.6454259893</v>
      </c>
      <c r="D203" s="59">
        <v>8414.22869414759</v>
      </c>
      <c r="E203" s="59">
        <v>8834.94012885497</v>
      </c>
      <c r="F203" s="93">
        <f t="shared" si="3"/>
        <v>9320.86183594199</v>
      </c>
    </row>
    <row r="204" spans="1:6">
      <c r="A204" s="92"/>
      <c r="B204" s="76" t="s">
        <v>269</v>
      </c>
      <c r="C204" s="59">
        <v>7529.28395217689</v>
      </c>
      <c r="D204" s="59">
        <v>8733.9693845252</v>
      </c>
      <c r="E204" s="59">
        <v>9170.66785375146</v>
      </c>
      <c r="F204" s="93">
        <f t="shared" si="3"/>
        <v>9675.05458570779</v>
      </c>
    </row>
    <row r="205" spans="1:6">
      <c r="A205" s="92"/>
      <c r="B205" s="76" t="s">
        <v>270</v>
      </c>
      <c r="C205" s="59">
        <v>7815.39674235962</v>
      </c>
      <c r="D205" s="59">
        <v>9065.86022113715</v>
      </c>
      <c r="E205" s="59">
        <v>9519.15323219401</v>
      </c>
      <c r="F205" s="93">
        <f t="shared" si="3"/>
        <v>10042.7066599647</v>
      </c>
    </row>
    <row r="206" spans="1:6">
      <c r="A206" s="92"/>
      <c r="B206" s="76" t="s">
        <v>271</v>
      </c>
      <c r="C206" s="59">
        <v>8112.38181856928</v>
      </c>
      <c r="D206" s="59">
        <v>9410.36290954036</v>
      </c>
      <c r="E206" s="59">
        <v>9880.88105501738</v>
      </c>
      <c r="F206" s="93">
        <f t="shared" si="3"/>
        <v>10424.3295130433</v>
      </c>
    </row>
    <row r="207" spans="1:6">
      <c r="A207" s="92"/>
      <c r="B207" s="76" t="s">
        <v>272</v>
      </c>
      <c r="C207" s="59">
        <v>8420.65232767491</v>
      </c>
      <c r="D207" s="59">
        <v>9767.9567001029</v>
      </c>
      <c r="E207" s="59">
        <v>10256.354535108</v>
      </c>
      <c r="F207" s="93">
        <f t="shared" si="3"/>
        <v>10820.454034539</v>
      </c>
    </row>
    <row r="208" spans="1:6">
      <c r="A208" s="92"/>
      <c r="B208" s="76" t="s">
        <v>273</v>
      </c>
      <c r="C208" s="59">
        <v>8740.63711612656</v>
      </c>
      <c r="D208" s="59">
        <v>10139.1390547068</v>
      </c>
      <c r="E208" s="59">
        <v>10646.0960074421</v>
      </c>
      <c r="F208" s="93">
        <f t="shared" si="3"/>
        <v>11231.6312878515</v>
      </c>
    </row>
    <row r="209" spans="1:6">
      <c r="A209" s="92"/>
      <c r="B209" s="76" t="s">
        <v>274</v>
      </c>
      <c r="C209" s="59">
        <v>9072.78132653937</v>
      </c>
      <c r="D209" s="59">
        <v>10524.4263387857</v>
      </c>
      <c r="E209" s="59">
        <v>11050.6476557249</v>
      </c>
      <c r="F209" s="93">
        <f t="shared" si="3"/>
        <v>11658.4332767898</v>
      </c>
    </row>
    <row r="210" ht="15.75" spans="1:6">
      <c r="A210" s="99"/>
      <c r="B210" s="78" t="s">
        <v>275</v>
      </c>
      <c r="C210" s="79">
        <v>9417.54701694786</v>
      </c>
      <c r="D210" s="79">
        <v>10924.3545396595</v>
      </c>
      <c r="E210" s="79">
        <v>11470.5722666425</v>
      </c>
      <c r="F210" s="100">
        <f t="shared" si="3"/>
        <v>12101.4537413078</v>
      </c>
    </row>
  </sheetData>
  <mergeCells count="5">
    <mergeCell ref="A1:F1"/>
    <mergeCell ref="A3:A54"/>
    <mergeCell ref="A55:A106"/>
    <mergeCell ref="A107:A158"/>
    <mergeCell ref="A159:A210"/>
  </mergeCells>
  <pageMargins left="0.747916666666667" right="0.747916666666667" top="0.984027777777778" bottom="0.984027777777778" header="0.511805555555556" footer="0.511805555555556"/>
  <pageSetup paperSize="9" scale="75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workbookViewId="0">
      <selection activeCell="A1" sqref="A1:F1"/>
    </sheetView>
  </sheetViews>
  <sheetFormatPr defaultColWidth="9.14285714285714" defaultRowHeight="15" outlineLevelCol="5"/>
  <cols>
    <col min="1" max="1" width="27.7142857142857" customWidth="1"/>
    <col min="2" max="2" width="28.2857142857143" customWidth="1"/>
    <col min="3" max="3" width="20.1428571428571" customWidth="1"/>
    <col min="4" max="4" width="23.2857142857143" customWidth="1"/>
    <col min="5" max="5" width="25" customWidth="1"/>
    <col min="6" max="6" width="20.5714285714286" customWidth="1"/>
  </cols>
  <sheetData>
    <row r="1" ht="45" customHeight="1" spans="1:6">
      <c r="A1" s="44" t="s">
        <v>276</v>
      </c>
      <c r="B1" s="45"/>
      <c r="C1" s="45"/>
      <c r="D1" s="45"/>
      <c r="E1" s="45"/>
      <c r="F1" s="46"/>
    </row>
    <row r="2" ht="16.5" spans="1:6">
      <c r="A2" s="47" t="s">
        <v>1</v>
      </c>
      <c r="B2" s="48" t="s">
        <v>2</v>
      </c>
      <c r="C2" s="48" t="s">
        <v>3</v>
      </c>
      <c r="D2" s="49" t="s">
        <v>4</v>
      </c>
      <c r="E2" s="49" t="s">
        <v>5</v>
      </c>
      <c r="F2" s="49" t="s">
        <v>6</v>
      </c>
    </row>
    <row r="3" spans="1:6">
      <c r="A3" s="83" t="s">
        <v>277</v>
      </c>
      <c r="B3" s="84" t="s">
        <v>114</v>
      </c>
      <c r="C3" s="53">
        <v>2199.08313053768</v>
      </c>
      <c r="D3" s="53">
        <v>2550.93643142371</v>
      </c>
      <c r="E3" s="54">
        <v>2678.48325299489</v>
      </c>
      <c r="F3" s="85">
        <f>E3*5.5%+E3</f>
        <v>2825.79983190961</v>
      </c>
    </row>
    <row r="4" spans="1:6">
      <c r="A4" s="75"/>
      <c r="B4" s="76" t="s">
        <v>115</v>
      </c>
      <c r="C4" s="59">
        <v>2282.63906109859</v>
      </c>
      <c r="D4" s="59">
        <v>2647.86131087437</v>
      </c>
      <c r="E4" s="60">
        <v>2780.25437641809</v>
      </c>
      <c r="F4" s="86">
        <f t="shared" ref="F4:F35" si="0">E4*5.5%+E4</f>
        <v>2933.16836712108</v>
      </c>
    </row>
    <row r="5" spans="1:6">
      <c r="A5" s="75"/>
      <c r="B5" s="76" t="s">
        <v>116</v>
      </c>
      <c r="C5" s="59">
        <v>2369.3776776373</v>
      </c>
      <c r="D5" s="59">
        <v>2748.47810605926</v>
      </c>
      <c r="E5" s="60">
        <v>2885.90201136223</v>
      </c>
      <c r="F5" s="86">
        <f t="shared" si="0"/>
        <v>3044.62662198715</v>
      </c>
    </row>
    <row r="6" spans="1:6">
      <c r="A6" s="75"/>
      <c r="B6" s="76" t="s">
        <v>117</v>
      </c>
      <c r="C6" s="59">
        <v>2459.42406388217</v>
      </c>
      <c r="D6" s="59">
        <v>2852.93191410331</v>
      </c>
      <c r="E6" s="60">
        <v>2995.57850980848</v>
      </c>
      <c r="F6" s="86">
        <f t="shared" si="0"/>
        <v>3160.33532784795</v>
      </c>
    </row>
    <row r="7" spans="1:6">
      <c r="A7" s="75"/>
      <c r="B7" s="76" t="s">
        <v>118</v>
      </c>
      <c r="C7" s="59">
        <v>2552.87550717751</v>
      </c>
      <c r="D7" s="59">
        <v>2961.33558832591</v>
      </c>
      <c r="E7" s="60">
        <v>3109.40236774221</v>
      </c>
      <c r="F7" s="86">
        <f t="shared" si="0"/>
        <v>3280.41949796803</v>
      </c>
    </row>
    <row r="8" spans="1:6">
      <c r="A8" s="75"/>
      <c r="B8" s="76" t="s">
        <v>119</v>
      </c>
      <c r="C8" s="59">
        <v>2649.88488763579</v>
      </c>
      <c r="D8" s="59">
        <v>3073.86646965752</v>
      </c>
      <c r="E8" s="60">
        <v>3227.55979314039</v>
      </c>
      <c r="F8" s="86">
        <f t="shared" si="0"/>
        <v>3405.07558176311</v>
      </c>
    </row>
    <row r="9" spans="1:6">
      <c r="A9" s="75"/>
      <c r="B9" s="76" t="s">
        <v>120</v>
      </c>
      <c r="C9" s="59">
        <v>2750.5772889854</v>
      </c>
      <c r="D9" s="59">
        <v>3190.66965522306</v>
      </c>
      <c r="E9" s="60">
        <v>3350.20313798421</v>
      </c>
      <c r="F9" s="86">
        <f t="shared" si="0"/>
        <v>3534.46431057334</v>
      </c>
    </row>
    <row r="10" spans="1:6">
      <c r="A10" s="75"/>
      <c r="B10" s="76" t="s">
        <v>121</v>
      </c>
      <c r="C10" s="59">
        <v>2855.1055913388</v>
      </c>
      <c r="D10" s="59">
        <v>3311.92248595301</v>
      </c>
      <c r="E10" s="60">
        <v>3477.51861025066</v>
      </c>
      <c r="F10" s="86">
        <f t="shared" si="0"/>
        <v>3668.78213381445</v>
      </c>
    </row>
    <row r="11" spans="1:6">
      <c r="A11" s="75"/>
      <c r="B11" s="76" t="s">
        <v>122</v>
      </c>
      <c r="C11" s="59">
        <v>2963.59487842438</v>
      </c>
      <c r="D11" s="59">
        <v>3437.77005897228</v>
      </c>
      <c r="E11" s="60">
        <v>3609.65856192089</v>
      </c>
      <c r="F11" s="86">
        <f t="shared" si="0"/>
        <v>3808.18978282654</v>
      </c>
    </row>
    <row r="12" spans="1:6">
      <c r="A12" s="75"/>
      <c r="B12" s="76" t="s">
        <v>123</v>
      </c>
      <c r="C12" s="59">
        <v>3076.21192854665</v>
      </c>
      <c r="D12" s="59">
        <v>3568.40583711411</v>
      </c>
      <c r="E12" s="60">
        <v>3746.82612896982</v>
      </c>
      <c r="F12" s="86">
        <f t="shared" si="0"/>
        <v>3952.90156606316</v>
      </c>
    </row>
    <row r="13" spans="1:6">
      <c r="A13" s="75"/>
      <c r="B13" s="76" t="s">
        <v>124</v>
      </c>
      <c r="C13" s="59">
        <v>3193.10962181808</v>
      </c>
      <c r="D13" s="59">
        <v>3704.00716130898</v>
      </c>
      <c r="E13" s="60">
        <v>3889.20751937443</v>
      </c>
      <c r="F13" s="86">
        <f t="shared" si="0"/>
        <v>4103.11393294002</v>
      </c>
    </row>
    <row r="14" spans="1:6">
      <c r="A14" s="75"/>
      <c r="B14" s="76" t="s">
        <v>125</v>
      </c>
      <c r="C14" s="59">
        <v>3314.45473654319</v>
      </c>
      <c r="D14" s="59">
        <v>3844.7674943901</v>
      </c>
      <c r="E14" s="60">
        <v>4037.00586910961</v>
      </c>
      <c r="F14" s="86">
        <f t="shared" si="0"/>
        <v>4259.04119191064</v>
      </c>
    </row>
    <row r="15" spans="1:6">
      <c r="A15" s="75"/>
      <c r="B15" s="76" t="s">
        <v>126</v>
      </c>
      <c r="C15" s="59">
        <v>3440.40015283444</v>
      </c>
      <c r="D15" s="59">
        <v>3990.86417728796</v>
      </c>
      <c r="E15" s="60">
        <v>4190.40738615235</v>
      </c>
      <c r="F15" s="86">
        <f t="shared" si="0"/>
        <v>4420.87979239073</v>
      </c>
    </row>
    <row r="16" spans="1:6">
      <c r="A16" s="75"/>
      <c r="B16" s="76" t="s">
        <v>127</v>
      </c>
      <c r="C16" s="59">
        <v>2282.63906109859</v>
      </c>
      <c r="D16" s="59">
        <v>2647.86131087437</v>
      </c>
      <c r="E16" s="60">
        <v>2780.25437641809</v>
      </c>
      <c r="F16" s="86">
        <f t="shared" si="0"/>
        <v>2933.16836712108</v>
      </c>
    </row>
    <row r="17" spans="1:6">
      <c r="A17" s="75"/>
      <c r="B17" s="76" t="s">
        <v>128</v>
      </c>
      <c r="C17" s="59">
        <v>2369.3776776373</v>
      </c>
      <c r="D17" s="59">
        <v>2748.47810605926</v>
      </c>
      <c r="E17" s="60">
        <v>2885.90201136223</v>
      </c>
      <c r="F17" s="86">
        <f t="shared" si="0"/>
        <v>3044.62662198715</v>
      </c>
    </row>
    <row r="18" spans="1:6">
      <c r="A18" s="75"/>
      <c r="B18" s="76" t="s">
        <v>129</v>
      </c>
      <c r="C18" s="59">
        <v>2459.42406388217</v>
      </c>
      <c r="D18" s="59">
        <v>2852.93191410331</v>
      </c>
      <c r="E18" s="60">
        <v>2995.57850980848</v>
      </c>
      <c r="F18" s="86">
        <f t="shared" si="0"/>
        <v>3160.33532784795</v>
      </c>
    </row>
    <row r="19" spans="1:6">
      <c r="A19" s="75"/>
      <c r="B19" s="76" t="s">
        <v>130</v>
      </c>
      <c r="C19" s="59">
        <v>2552.87550717751</v>
      </c>
      <c r="D19" s="59">
        <v>2961.33558832591</v>
      </c>
      <c r="E19" s="60">
        <v>3109.40236774221</v>
      </c>
      <c r="F19" s="86">
        <f t="shared" si="0"/>
        <v>3280.41949796803</v>
      </c>
    </row>
    <row r="20" spans="1:6">
      <c r="A20" s="75"/>
      <c r="B20" s="76" t="s">
        <v>131</v>
      </c>
      <c r="C20" s="59">
        <v>2649.88488763579</v>
      </c>
      <c r="D20" s="59">
        <v>3073.86646965752</v>
      </c>
      <c r="E20" s="60">
        <v>3227.55979314039</v>
      </c>
      <c r="F20" s="86">
        <f t="shared" si="0"/>
        <v>3405.07558176311</v>
      </c>
    </row>
    <row r="21" spans="1:6">
      <c r="A21" s="75"/>
      <c r="B21" s="76" t="s">
        <v>132</v>
      </c>
      <c r="C21" s="59">
        <v>2750.5772889854</v>
      </c>
      <c r="D21" s="59">
        <v>3190.66965522306</v>
      </c>
      <c r="E21" s="60">
        <v>3350.20313798421</v>
      </c>
      <c r="F21" s="86">
        <f t="shared" si="0"/>
        <v>3534.46431057334</v>
      </c>
    </row>
    <row r="22" spans="1:6">
      <c r="A22" s="75"/>
      <c r="B22" s="76" t="s">
        <v>133</v>
      </c>
      <c r="C22" s="59">
        <v>2855.1055913388</v>
      </c>
      <c r="D22" s="59">
        <v>3311.92248595301</v>
      </c>
      <c r="E22" s="60">
        <v>3477.51861025066</v>
      </c>
      <c r="F22" s="86">
        <f t="shared" si="0"/>
        <v>3668.78213381445</v>
      </c>
    </row>
    <row r="23" spans="1:6">
      <c r="A23" s="75"/>
      <c r="B23" s="76" t="s">
        <v>134</v>
      </c>
      <c r="C23" s="59">
        <v>2963.59487842438</v>
      </c>
      <c r="D23" s="59">
        <v>3437.77005897228</v>
      </c>
      <c r="E23" s="60">
        <v>3609.65856192089</v>
      </c>
      <c r="F23" s="86">
        <f t="shared" si="0"/>
        <v>3808.18978282654</v>
      </c>
    </row>
    <row r="24" spans="1:6">
      <c r="A24" s="75"/>
      <c r="B24" s="76" t="s">
        <v>135</v>
      </c>
      <c r="C24" s="59">
        <v>3076.21192854665</v>
      </c>
      <c r="D24" s="59">
        <v>3568.40583711411</v>
      </c>
      <c r="E24" s="60">
        <v>3746.82612896982</v>
      </c>
      <c r="F24" s="86">
        <f t="shared" si="0"/>
        <v>3952.90156606316</v>
      </c>
    </row>
    <row r="25" spans="1:6">
      <c r="A25" s="75"/>
      <c r="B25" s="76" t="s">
        <v>136</v>
      </c>
      <c r="C25" s="59">
        <v>3193.10962181808</v>
      </c>
      <c r="D25" s="59">
        <v>3704.00716130898</v>
      </c>
      <c r="E25" s="60">
        <v>3889.20751937443</v>
      </c>
      <c r="F25" s="86">
        <f t="shared" si="0"/>
        <v>4103.11393294002</v>
      </c>
    </row>
    <row r="26" spans="1:6">
      <c r="A26" s="75"/>
      <c r="B26" s="76" t="s">
        <v>137</v>
      </c>
      <c r="C26" s="59">
        <v>3314.45473654319</v>
      </c>
      <c r="D26" s="59">
        <v>3844.7674943901</v>
      </c>
      <c r="E26" s="60">
        <v>4037.00586910961</v>
      </c>
      <c r="F26" s="86">
        <f t="shared" si="0"/>
        <v>4259.04119191064</v>
      </c>
    </row>
    <row r="27" spans="1:6">
      <c r="A27" s="75"/>
      <c r="B27" s="76" t="s">
        <v>138</v>
      </c>
      <c r="C27" s="59">
        <v>3440.40015283444</v>
      </c>
      <c r="D27" s="59">
        <v>3990.86417728796</v>
      </c>
      <c r="E27" s="60">
        <v>4190.40738615235</v>
      </c>
      <c r="F27" s="86">
        <f t="shared" si="0"/>
        <v>4420.87979239073</v>
      </c>
    </row>
    <row r="28" spans="1:6">
      <c r="A28" s="75"/>
      <c r="B28" s="76" t="s">
        <v>139</v>
      </c>
      <c r="C28" s="59">
        <v>3571.14044538044</v>
      </c>
      <c r="D28" s="59">
        <v>4142.52291664131</v>
      </c>
      <c r="E28" s="60">
        <v>4349.64906247338</v>
      </c>
      <c r="F28" s="86">
        <f t="shared" si="0"/>
        <v>4588.87976090942</v>
      </c>
    </row>
    <row r="29" spans="1:6">
      <c r="A29" s="75"/>
      <c r="B29" s="76" t="s">
        <v>140</v>
      </c>
      <c r="C29" s="59">
        <v>2369.3776776373</v>
      </c>
      <c r="D29" s="59">
        <v>2748.47810605926</v>
      </c>
      <c r="E29" s="60">
        <v>2885.90201136223</v>
      </c>
      <c r="F29" s="86">
        <f t="shared" si="0"/>
        <v>3044.62662198715</v>
      </c>
    </row>
    <row r="30" spans="1:6">
      <c r="A30" s="75"/>
      <c r="B30" s="76" t="s">
        <v>141</v>
      </c>
      <c r="C30" s="59">
        <v>2459.42406388217</v>
      </c>
      <c r="D30" s="59">
        <v>2852.93191410331</v>
      </c>
      <c r="E30" s="60">
        <v>2995.57850980848</v>
      </c>
      <c r="F30" s="86">
        <f t="shared" si="0"/>
        <v>3160.33532784795</v>
      </c>
    </row>
    <row r="31" spans="1:6">
      <c r="A31" s="75"/>
      <c r="B31" s="76" t="s">
        <v>142</v>
      </c>
      <c r="C31" s="59">
        <v>2552.87550717751</v>
      </c>
      <c r="D31" s="59">
        <v>2961.33558832591</v>
      </c>
      <c r="E31" s="60">
        <v>3109.40236774221</v>
      </c>
      <c r="F31" s="86">
        <f t="shared" si="0"/>
        <v>3280.41949796803</v>
      </c>
    </row>
    <row r="32" spans="1:6">
      <c r="A32" s="75"/>
      <c r="B32" s="76" t="s">
        <v>143</v>
      </c>
      <c r="C32" s="59">
        <v>2649.88488763579</v>
      </c>
      <c r="D32" s="59">
        <v>3073.86646965752</v>
      </c>
      <c r="E32" s="60">
        <v>3227.55979314039</v>
      </c>
      <c r="F32" s="86">
        <f t="shared" si="0"/>
        <v>3405.07558176311</v>
      </c>
    </row>
    <row r="33" spans="1:6">
      <c r="A33" s="75"/>
      <c r="B33" s="76" t="s">
        <v>144</v>
      </c>
      <c r="C33" s="59">
        <v>2750.5772889854</v>
      </c>
      <c r="D33" s="59">
        <v>3190.66965522306</v>
      </c>
      <c r="E33" s="60">
        <v>3350.20313798421</v>
      </c>
      <c r="F33" s="86">
        <f t="shared" si="0"/>
        <v>3534.46431057334</v>
      </c>
    </row>
    <row r="34" spans="1:6">
      <c r="A34" s="75"/>
      <c r="B34" s="76" t="s">
        <v>145</v>
      </c>
      <c r="C34" s="59">
        <v>2855.1055913388</v>
      </c>
      <c r="D34" s="59">
        <v>3311.92248595301</v>
      </c>
      <c r="E34" s="60">
        <v>3477.51861025066</v>
      </c>
      <c r="F34" s="86">
        <f t="shared" si="0"/>
        <v>3668.78213381445</v>
      </c>
    </row>
    <row r="35" spans="1:6">
      <c r="A35" s="75"/>
      <c r="B35" s="76" t="s">
        <v>146</v>
      </c>
      <c r="C35" s="59">
        <v>2963.59487842438</v>
      </c>
      <c r="D35" s="59">
        <v>3437.77005897228</v>
      </c>
      <c r="E35" s="60">
        <v>3609.65856192089</v>
      </c>
      <c r="F35" s="86">
        <f t="shared" si="0"/>
        <v>3808.18978282654</v>
      </c>
    </row>
    <row r="36" spans="1:6">
      <c r="A36" s="75"/>
      <c r="B36" s="76" t="s">
        <v>147</v>
      </c>
      <c r="C36" s="59">
        <v>3076.21192854665</v>
      </c>
      <c r="D36" s="59">
        <v>3568.40583711411</v>
      </c>
      <c r="E36" s="60">
        <v>3746.82612896982</v>
      </c>
      <c r="F36" s="86">
        <f t="shared" ref="F36:F54" si="1">E36*5.5%+E36</f>
        <v>3952.90156606316</v>
      </c>
    </row>
    <row r="37" spans="1:6">
      <c r="A37" s="75"/>
      <c r="B37" s="76" t="s">
        <v>148</v>
      </c>
      <c r="C37" s="59">
        <v>3193.10962181808</v>
      </c>
      <c r="D37" s="59">
        <v>3704.00716130898</v>
      </c>
      <c r="E37" s="60">
        <v>3889.20751937443</v>
      </c>
      <c r="F37" s="86">
        <f t="shared" si="1"/>
        <v>4103.11393294002</v>
      </c>
    </row>
    <row r="38" spans="1:6">
      <c r="A38" s="75"/>
      <c r="B38" s="76" t="s">
        <v>149</v>
      </c>
      <c r="C38" s="59">
        <v>3314.45473654319</v>
      </c>
      <c r="D38" s="59">
        <v>3844.7674943901</v>
      </c>
      <c r="E38" s="60">
        <v>4037.00586910961</v>
      </c>
      <c r="F38" s="86">
        <f t="shared" si="1"/>
        <v>4259.04119191064</v>
      </c>
    </row>
    <row r="39" spans="1:6">
      <c r="A39" s="75"/>
      <c r="B39" s="76" t="s">
        <v>150</v>
      </c>
      <c r="C39" s="59">
        <v>3440.40015283444</v>
      </c>
      <c r="D39" s="59">
        <v>3990.86417728796</v>
      </c>
      <c r="E39" s="60">
        <v>4190.40738615235</v>
      </c>
      <c r="F39" s="86">
        <f t="shared" si="1"/>
        <v>4420.87979239073</v>
      </c>
    </row>
    <row r="40" spans="1:6">
      <c r="A40" s="75"/>
      <c r="B40" s="76" t="s">
        <v>151</v>
      </c>
      <c r="C40" s="59">
        <v>3571.14044538044</v>
      </c>
      <c r="D40" s="59">
        <v>4142.52291664131</v>
      </c>
      <c r="E40" s="60">
        <v>4349.64906247338</v>
      </c>
      <c r="F40" s="86">
        <f t="shared" si="1"/>
        <v>4588.87976090942</v>
      </c>
    </row>
    <row r="41" spans="1:6">
      <c r="A41" s="75"/>
      <c r="B41" s="76" t="s">
        <v>152</v>
      </c>
      <c r="C41" s="59">
        <v>3706.84239248569</v>
      </c>
      <c r="D41" s="59">
        <v>4299.9371752834</v>
      </c>
      <c r="E41" s="60">
        <v>4514.93403404758</v>
      </c>
      <c r="F41" s="86">
        <f t="shared" si="1"/>
        <v>4763.2554059202</v>
      </c>
    </row>
    <row r="42" spans="1:6">
      <c r="A42" s="75"/>
      <c r="B42" s="76" t="s">
        <v>153</v>
      </c>
      <c r="C42" s="59">
        <v>2459.42406388217</v>
      </c>
      <c r="D42" s="59">
        <v>2852.93191410331</v>
      </c>
      <c r="E42" s="60">
        <v>2995.57850980848</v>
      </c>
      <c r="F42" s="86">
        <f t="shared" si="1"/>
        <v>3160.33532784795</v>
      </c>
    </row>
    <row r="43" spans="1:6">
      <c r="A43" s="75"/>
      <c r="B43" s="76" t="s">
        <v>154</v>
      </c>
      <c r="C43" s="59">
        <v>2552.87550717751</v>
      </c>
      <c r="D43" s="59">
        <v>2961.33558832591</v>
      </c>
      <c r="E43" s="60">
        <v>3109.40236774221</v>
      </c>
      <c r="F43" s="86">
        <f t="shared" si="1"/>
        <v>3280.41949796803</v>
      </c>
    </row>
    <row r="44" spans="1:6">
      <c r="A44" s="75"/>
      <c r="B44" s="76" t="s">
        <v>155</v>
      </c>
      <c r="C44" s="59">
        <v>2649.88488763579</v>
      </c>
      <c r="D44" s="59">
        <v>3073.86646965752</v>
      </c>
      <c r="E44" s="60">
        <v>3227.55979314039</v>
      </c>
      <c r="F44" s="86">
        <f t="shared" si="1"/>
        <v>3405.07558176311</v>
      </c>
    </row>
    <row r="45" spans="1:6">
      <c r="A45" s="75"/>
      <c r="B45" s="76" t="s">
        <v>156</v>
      </c>
      <c r="C45" s="59">
        <v>2750.5772889854</v>
      </c>
      <c r="D45" s="59">
        <v>3190.66965522306</v>
      </c>
      <c r="E45" s="60">
        <v>3350.20313798421</v>
      </c>
      <c r="F45" s="86">
        <f t="shared" si="1"/>
        <v>3534.46431057334</v>
      </c>
    </row>
    <row r="46" spans="1:6">
      <c r="A46" s="75"/>
      <c r="B46" s="76" t="s">
        <v>157</v>
      </c>
      <c r="C46" s="59">
        <v>2855.1055913388</v>
      </c>
      <c r="D46" s="59">
        <v>3311.92248595301</v>
      </c>
      <c r="E46" s="60">
        <v>3477.51861025066</v>
      </c>
      <c r="F46" s="86">
        <f t="shared" si="1"/>
        <v>3668.78213381445</v>
      </c>
    </row>
    <row r="47" spans="1:6">
      <c r="A47" s="75"/>
      <c r="B47" s="76" t="s">
        <v>158</v>
      </c>
      <c r="C47" s="59">
        <v>2963.59487842438</v>
      </c>
      <c r="D47" s="59">
        <v>3437.77005897228</v>
      </c>
      <c r="E47" s="60">
        <v>3609.65856192089</v>
      </c>
      <c r="F47" s="86">
        <f t="shared" si="1"/>
        <v>3808.18978282654</v>
      </c>
    </row>
    <row r="48" spans="1:6">
      <c r="A48" s="75"/>
      <c r="B48" s="76" t="s">
        <v>159</v>
      </c>
      <c r="C48" s="59">
        <v>3076.21192854665</v>
      </c>
      <c r="D48" s="59">
        <v>3568.40583711411</v>
      </c>
      <c r="E48" s="60">
        <v>3746.82612896982</v>
      </c>
      <c r="F48" s="86">
        <f t="shared" si="1"/>
        <v>3952.90156606316</v>
      </c>
    </row>
    <row r="49" spans="1:6">
      <c r="A49" s="75"/>
      <c r="B49" s="76" t="s">
        <v>160</v>
      </c>
      <c r="C49" s="59">
        <v>3193.10962181808</v>
      </c>
      <c r="D49" s="59">
        <v>3704.00716130898</v>
      </c>
      <c r="E49" s="60">
        <v>3889.20751937443</v>
      </c>
      <c r="F49" s="86">
        <f t="shared" si="1"/>
        <v>4103.11393294002</v>
      </c>
    </row>
    <row r="50" spans="1:6">
      <c r="A50" s="75"/>
      <c r="B50" s="76" t="s">
        <v>161</v>
      </c>
      <c r="C50" s="59">
        <v>3314.45473654319</v>
      </c>
      <c r="D50" s="59">
        <v>3844.7674943901</v>
      </c>
      <c r="E50" s="60">
        <v>4037.00586910961</v>
      </c>
      <c r="F50" s="86">
        <f t="shared" si="1"/>
        <v>4259.04119191064</v>
      </c>
    </row>
    <row r="51" spans="1:6">
      <c r="A51" s="75"/>
      <c r="B51" s="76" t="s">
        <v>162</v>
      </c>
      <c r="C51" s="59">
        <v>3440.40015283444</v>
      </c>
      <c r="D51" s="59">
        <v>3990.86417728796</v>
      </c>
      <c r="E51" s="60">
        <v>4190.40738615235</v>
      </c>
      <c r="F51" s="86">
        <f t="shared" si="1"/>
        <v>4420.87979239073</v>
      </c>
    </row>
    <row r="52" spans="1:6">
      <c r="A52" s="75"/>
      <c r="B52" s="76" t="s">
        <v>163</v>
      </c>
      <c r="C52" s="59">
        <v>3571.14044538044</v>
      </c>
      <c r="D52" s="59">
        <v>4142.52291664131</v>
      </c>
      <c r="E52" s="60">
        <v>4349.64906247338</v>
      </c>
      <c r="F52" s="86">
        <f t="shared" si="1"/>
        <v>4588.87976090942</v>
      </c>
    </row>
    <row r="53" spans="1:6">
      <c r="A53" s="75"/>
      <c r="B53" s="76" t="s">
        <v>164</v>
      </c>
      <c r="C53" s="59">
        <v>3706.84239248569</v>
      </c>
      <c r="D53" s="59">
        <v>4299.9371752834</v>
      </c>
      <c r="E53" s="60">
        <v>4514.93403404758</v>
      </c>
      <c r="F53" s="86">
        <f t="shared" si="1"/>
        <v>4763.2554059202</v>
      </c>
    </row>
    <row r="54" ht="15.75" spans="1:6">
      <c r="A54" s="77"/>
      <c r="B54" s="78" t="s">
        <v>165</v>
      </c>
      <c r="C54" s="79">
        <v>3847.7005688388</v>
      </c>
      <c r="D54" s="79">
        <v>4463.33265985301</v>
      </c>
      <c r="E54" s="80">
        <v>4686.49929284566</v>
      </c>
      <c r="F54" s="87">
        <f t="shared" si="1"/>
        <v>4944.25675395217</v>
      </c>
    </row>
  </sheetData>
  <mergeCells count="2">
    <mergeCell ref="A1:F1"/>
    <mergeCell ref="A3:A54"/>
  </mergeCells>
  <pageMargins left="0.747916666666667" right="0.747916666666667" top="0.984027777777778" bottom="0.984027777777778" header="0.511805555555556" footer="0.511805555555556"/>
  <pageSetup paperSize="9" scale="75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selection activeCell="A1" sqref="A1:G1"/>
    </sheetView>
  </sheetViews>
  <sheetFormatPr defaultColWidth="9.14285714285714" defaultRowHeight="15" outlineLevelCol="6"/>
  <cols>
    <col min="1" max="1" width="27.7142857142857" customWidth="1"/>
    <col min="2" max="2" width="28.2857142857143" customWidth="1"/>
    <col min="3" max="3" width="20.1428571428571" customWidth="1"/>
    <col min="4" max="4" width="23.2857142857143" customWidth="1"/>
    <col min="5" max="5" width="25" customWidth="1"/>
    <col min="6" max="6" width="26.4285714285714" customWidth="1"/>
    <col min="7" max="7" width="22.2857142857143" customWidth="1"/>
  </cols>
  <sheetData>
    <row r="1" ht="45" customHeight="1" spans="1:7">
      <c r="A1" s="44" t="s">
        <v>278</v>
      </c>
      <c r="B1" s="45"/>
      <c r="C1" s="45"/>
      <c r="D1" s="45"/>
      <c r="E1" s="45"/>
      <c r="F1" s="45"/>
      <c r="G1" s="46"/>
    </row>
    <row r="2" ht="16.5" spans="1:7">
      <c r="A2" s="47" t="s">
        <v>1</v>
      </c>
      <c r="B2" s="48" t="s">
        <v>2</v>
      </c>
      <c r="C2" s="48" t="s">
        <v>3</v>
      </c>
      <c r="D2" s="49" t="s">
        <v>4</v>
      </c>
      <c r="E2" s="49" t="s">
        <v>5</v>
      </c>
      <c r="F2" s="50" t="s">
        <v>279</v>
      </c>
      <c r="G2" s="50" t="s">
        <v>6</v>
      </c>
    </row>
    <row r="3" spans="1:7">
      <c r="A3" s="51" t="s">
        <v>280</v>
      </c>
      <c r="B3" s="52" t="s">
        <v>281</v>
      </c>
      <c r="C3" s="53">
        <v>2105.6150952</v>
      </c>
      <c r="D3" s="53">
        <v>2835.47869645028</v>
      </c>
      <c r="E3" s="54">
        <v>2977.25263127279</v>
      </c>
      <c r="F3" s="55">
        <v>3042.36</v>
      </c>
      <c r="G3" s="56">
        <f>F3*5.5%+F3</f>
        <v>3209.6898</v>
      </c>
    </row>
    <row r="4" spans="1:7">
      <c r="A4" s="57"/>
      <c r="B4" s="58" t="s">
        <v>282</v>
      </c>
      <c r="C4" s="59">
        <v>2185.6284688176</v>
      </c>
      <c r="D4" s="59">
        <v>2943.22688691539</v>
      </c>
      <c r="E4" s="60">
        <v>3090.38823126116</v>
      </c>
      <c r="F4" s="61">
        <v>3157.97</v>
      </c>
      <c r="G4" s="62">
        <f t="shared" ref="G4:G35" si="0">F4*5.5%+F4</f>
        <v>3331.65835</v>
      </c>
    </row>
    <row r="5" spans="1:7">
      <c r="A5" s="57"/>
      <c r="B5" s="58" t="s">
        <v>283</v>
      </c>
      <c r="C5" s="59">
        <v>2268.68235063267</v>
      </c>
      <c r="D5" s="59">
        <v>3055.06950861817</v>
      </c>
      <c r="E5" s="60">
        <v>3207.82298404908</v>
      </c>
      <c r="F5" s="61">
        <v>3277.97</v>
      </c>
      <c r="G5" s="62">
        <f t="shared" si="0"/>
        <v>3458.25835</v>
      </c>
    </row>
    <row r="6" spans="1:7">
      <c r="A6" s="57"/>
      <c r="B6" s="58" t="s">
        <v>284</v>
      </c>
      <c r="C6" s="59">
        <v>2354.89227995671</v>
      </c>
      <c r="D6" s="59">
        <v>3171.16214994566</v>
      </c>
      <c r="E6" s="60">
        <v>3329.72025744294</v>
      </c>
      <c r="F6" s="61">
        <v>3402.54</v>
      </c>
      <c r="G6" s="62">
        <f t="shared" si="0"/>
        <v>3589.6797</v>
      </c>
    </row>
    <row r="7" spans="1:7">
      <c r="A7" s="57"/>
      <c r="B7" s="58" t="s">
        <v>285</v>
      </c>
      <c r="C7" s="59">
        <v>2444.37818659507</v>
      </c>
      <c r="D7" s="59">
        <v>3291.6663116436</v>
      </c>
      <c r="E7" s="60">
        <v>3456.24962722578</v>
      </c>
      <c r="F7" s="61">
        <v>3531.83</v>
      </c>
      <c r="G7" s="62">
        <f t="shared" si="0"/>
        <v>3726.08065</v>
      </c>
    </row>
    <row r="8" spans="1:7">
      <c r="A8" s="57"/>
      <c r="B8" s="58" t="s">
        <v>286</v>
      </c>
      <c r="C8" s="59">
        <v>2537.26455768568</v>
      </c>
      <c r="D8" s="59">
        <v>3416.74963148606</v>
      </c>
      <c r="E8" s="60">
        <v>3587.58711306036</v>
      </c>
      <c r="F8" s="61">
        <v>3666.04</v>
      </c>
      <c r="G8" s="62">
        <f t="shared" si="0"/>
        <v>3867.6722</v>
      </c>
    </row>
    <row r="9" spans="1:7">
      <c r="A9" s="57"/>
      <c r="B9" s="58" t="s">
        <v>287</v>
      </c>
      <c r="C9" s="59">
        <v>2633.68061087773</v>
      </c>
      <c r="D9" s="59">
        <v>3546.58611748253</v>
      </c>
      <c r="E9" s="60">
        <v>3723.91542335665</v>
      </c>
      <c r="F9" s="61">
        <v>3805.35</v>
      </c>
      <c r="G9" s="62">
        <f t="shared" si="0"/>
        <v>4014.64425</v>
      </c>
    </row>
    <row r="10" spans="1:7">
      <c r="A10" s="57"/>
      <c r="B10" s="58" t="s">
        <v>288</v>
      </c>
      <c r="C10" s="59">
        <v>2733.76047409109</v>
      </c>
      <c r="D10" s="59">
        <v>3681.35638994686</v>
      </c>
      <c r="E10" s="60">
        <v>3865.4242094442</v>
      </c>
      <c r="F10" s="61">
        <v>3949.95</v>
      </c>
      <c r="G10" s="62">
        <f t="shared" si="0"/>
        <v>4167.19725</v>
      </c>
    </row>
    <row r="11" spans="1:7">
      <c r="A11" s="57"/>
      <c r="B11" s="58" t="s">
        <v>289</v>
      </c>
      <c r="C11" s="59">
        <v>2837.64337210655</v>
      </c>
      <c r="D11" s="59">
        <v>3821.24793276484</v>
      </c>
      <c r="E11" s="60">
        <v>4012.31032940309</v>
      </c>
      <c r="F11" s="61">
        <v>4100.05</v>
      </c>
      <c r="G11" s="62">
        <f t="shared" si="0"/>
        <v>4325.55275</v>
      </c>
    </row>
    <row r="12" spans="1:7">
      <c r="A12" s="57"/>
      <c r="B12" s="58" t="s">
        <v>290</v>
      </c>
      <c r="C12" s="59">
        <v>2945.4738202466</v>
      </c>
      <c r="D12" s="59">
        <v>3966.45535420991</v>
      </c>
      <c r="E12" s="60">
        <v>4164.7781219204</v>
      </c>
      <c r="F12" s="61">
        <v>4255.85</v>
      </c>
      <c r="G12" s="62">
        <f t="shared" si="0"/>
        <v>4489.92175</v>
      </c>
    </row>
    <row r="13" spans="1:7">
      <c r="A13" s="57"/>
      <c r="B13" s="58" t="s">
        <v>291</v>
      </c>
      <c r="C13" s="59">
        <v>3057.40182541597</v>
      </c>
      <c r="D13" s="59">
        <v>4117.18065766987</v>
      </c>
      <c r="E13" s="60">
        <v>4323.03969055337</v>
      </c>
      <c r="F13" s="61">
        <v>4417.58</v>
      </c>
      <c r="G13" s="62">
        <f t="shared" si="0"/>
        <v>4660.5469</v>
      </c>
    </row>
    <row r="14" spans="1:7">
      <c r="A14" s="57"/>
      <c r="B14" s="58" t="s">
        <v>292</v>
      </c>
      <c r="C14" s="59">
        <v>3173.58309478178</v>
      </c>
      <c r="D14" s="59">
        <v>4273.63352266134</v>
      </c>
      <c r="E14" s="60">
        <v>4487.31519879441</v>
      </c>
      <c r="F14" s="61">
        <v>4585.45</v>
      </c>
      <c r="G14" s="62">
        <f t="shared" si="0"/>
        <v>4837.64975</v>
      </c>
    </row>
    <row r="15" spans="1:7">
      <c r="A15" s="57"/>
      <c r="B15" s="58" t="s">
        <v>293</v>
      </c>
      <c r="C15" s="59">
        <v>3294.17925238348</v>
      </c>
      <c r="D15" s="59">
        <v>4436.03159652247</v>
      </c>
      <c r="E15" s="60">
        <v>4657.83317634859</v>
      </c>
      <c r="F15" s="61">
        <v>4759.69</v>
      </c>
      <c r="G15" s="62">
        <f t="shared" si="0"/>
        <v>5021.47295</v>
      </c>
    </row>
    <row r="16" spans="1:7">
      <c r="A16" s="57"/>
      <c r="B16" s="58" t="s">
        <v>294</v>
      </c>
      <c r="C16" s="59">
        <v>2185.6284688176</v>
      </c>
      <c r="D16" s="59">
        <v>2943.22688691539</v>
      </c>
      <c r="E16" s="60">
        <v>3090.38823126116</v>
      </c>
      <c r="F16" s="61">
        <v>3157.97</v>
      </c>
      <c r="G16" s="62">
        <f t="shared" si="0"/>
        <v>3331.65835</v>
      </c>
    </row>
    <row r="17" spans="1:7">
      <c r="A17" s="57"/>
      <c r="B17" s="58" t="s">
        <v>295</v>
      </c>
      <c r="C17" s="59">
        <v>2268.68235063267</v>
      </c>
      <c r="D17" s="59">
        <v>3055.06950861817</v>
      </c>
      <c r="E17" s="60">
        <v>3207.82298404908</v>
      </c>
      <c r="F17" s="61">
        <v>3277.97</v>
      </c>
      <c r="G17" s="62">
        <f t="shared" si="0"/>
        <v>3458.25835</v>
      </c>
    </row>
    <row r="18" spans="1:7">
      <c r="A18" s="57"/>
      <c r="B18" s="58" t="s">
        <v>296</v>
      </c>
      <c r="C18" s="59">
        <v>2354.89227995671</v>
      </c>
      <c r="D18" s="59">
        <v>3171.16214994566</v>
      </c>
      <c r="E18" s="60">
        <v>3329.72025744294</v>
      </c>
      <c r="F18" s="61">
        <v>3402.54</v>
      </c>
      <c r="G18" s="62">
        <f t="shared" si="0"/>
        <v>3589.6797</v>
      </c>
    </row>
    <row r="19" spans="1:7">
      <c r="A19" s="57"/>
      <c r="B19" s="58" t="s">
        <v>297</v>
      </c>
      <c r="C19" s="59">
        <v>2444.37818659507</v>
      </c>
      <c r="D19" s="59">
        <v>3291.6663116436</v>
      </c>
      <c r="E19" s="60">
        <v>3456.24962722578</v>
      </c>
      <c r="F19" s="61">
        <v>3531.83</v>
      </c>
      <c r="G19" s="62">
        <f t="shared" si="0"/>
        <v>3726.08065</v>
      </c>
    </row>
    <row r="20" spans="1:7">
      <c r="A20" s="57"/>
      <c r="B20" s="58" t="s">
        <v>298</v>
      </c>
      <c r="C20" s="59">
        <v>2537.26455768568</v>
      </c>
      <c r="D20" s="59">
        <v>3416.74963148606</v>
      </c>
      <c r="E20" s="60">
        <v>3587.58711306036</v>
      </c>
      <c r="F20" s="61">
        <v>3666.04</v>
      </c>
      <c r="G20" s="62">
        <f t="shared" si="0"/>
        <v>3867.6722</v>
      </c>
    </row>
    <row r="21" spans="1:7">
      <c r="A21" s="57"/>
      <c r="B21" s="58" t="s">
        <v>299</v>
      </c>
      <c r="C21" s="59">
        <v>2633.68061087773</v>
      </c>
      <c r="D21" s="59">
        <v>3546.58611748253</v>
      </c>
      <c r="E21" s="60">
        <v>3723.91542335665</v>
      </c>
      <c r="F21" s="61">
        <v>3805.35</v>
      </c>
      <c r="G21" s="62">
        <f t="shared" si="0"/>
        <v>4014.64425</v>
      </c>
    </row>
    <row r="22" spans="1:7">
      <c r="A22" s="57"/>
      <c r="B22" s="58" t="s">
        <v>300</v>
      </c>
      <c r="C22" s="59">
        <v>2733.76047409109</v>
      </c>
      <c r="D22" s="59">
        <v>3681.35638994686</v>
      </c>
      <c r="E22" s="60">
        <v>3865.4242094442</v>
      </c>
      <c r="F22" s="61">
        <v>3949.95</v>
      </c>
      <c r="G22" s="62">
        <f t="shared" si="0"/>
        <v>4167.19725</v>
      </c>
    </row>
    <row r="23" spans="1:7">
      <c r="A23" s="57"/>
      <c r="B23" s="58" t="s">
        <v>301</v>
      </c>
      <c r="C23" s="59">
        <v>2837.64337210655</v>
      </c>
      <c r="D23" s="59">
        <v>3821.24793276484</v>
      </c>
      <c r="E23" s="60">
        <v>4012.31032940309</v>
      </c>
      <c r="F23" s="61">
        <v>4100.05</v>
      </c>
      <c r="G23" s="62">
        <f t="shared" si="0"/>
        <v>4325.55275</v>
      </c>
    </row>
    <row r="24" spans="1:7">
      <c r="A24" s="57"/>
      <c r="B24" s="58" t="s">
        <v>302</v>
      </c>
      <c r="C24" s="59">
        <v>2945.4738202466</v>
      </c>
      <c r="D24" s="59">
        <v>3966.45535420991</v>
      </c>
      <c r="E24" s="60">
        <v>4164.7781219204</v>
      </c>
      <c r="F24" s="61">
        <v>4255.85</v>
      </c>
      <c r="G24" s="62">
        <f t="shared" si="0"/>
        <v>4489.92175</v>
      </c>
    </row>
    <row r="25" spans="1:7">
      <c r="A25" s="57"/>
      <c r="B25" s="58" t="s">
        <v>303</v>
      </c>
      <c r="C25" s="59">
        <v>3057.40182541597</v>
      </c>
      <c r="D25" s="59">
        <v>4117.18065766987</v>
      </c>
      <c r="E25" s="60">
        <v>4323.03969055337</v>
      </c>
      <c r="F25" s="61">
        <v>4417.58</v>
      </c>
      <c r="G25" s="62">
        <f t="shared" si="0"/>
        <v>4660.5469</v>
      </c>
    </row>
    <row r="26" spans="1:7">
      <c r="A26" s="57"/>
      <c r="B26" s="58" t="s">
        <v>304</v>
      </c>
      <c r="C26" s="59">
        <v>3173.58309478178</v>
      </c>
      <c r="D26" s="59">
        <v>4273.63352266134</v>
      </c>
      <c r="E26" s="60">
        <v>4487.31519879441</v>
      </c>
      <c r="F26" s="61">
        <v>4585.45</v>
      </c>
      <c r="G26" s="62">
        <f t="shared" si="0"/>
        <v>4837.64975</v>
      </c>
    </row>
    <row r="27" spans="1:7">
      <c r="A27" s="57"/>
      <c r="B27" s="58" t="s">
        <v>305</v>
      </c>
      <c r="C27" s="59">
        <v>3294.17925238348</v>
      </c>
      <c r="D27" s="59">
        <v>4436.03159652247</v>
      </c>
      <c r="E27" s="60">
        <v>4657.83317634859</v>
      </c>
      <c r="F27" s="61">
        <v>4759.69</v>
      </c>
      <c r="G27" s="62">
        <f t="shared" si="0"/>
        <v>5021.47295</v>
      </c>
    </row>
    <row r="28" spans="1:7">
      <c r="A28" s="57"/>
      <c r="B28" s="58" t="s">
        <v>306</v>
      </c>
      <c r="C28" s="59">
        <v>3419.35806397406</v>
      </c>
      <c r="D28" s="59">
        <v>4604.60079719032</v>
      </c>
      <c r="E28" s="60">
        <v>4834.83083704984</v>
      </c>
      <c r="F28" s="61">
        <v>4940.56</v>
      </c>
      <c r="G28" s="62">
        <f t="shared" si="0"/>
        <v>5212.2908</v>
      </c>
    </row>
    <row r="29" spans="1:7">
      <c r="A29" s="57"/>
      <c r="B29" s="58" t="s">
        <v>307</v>
      </c>
      <c r="C29" s="59">
        <v>2268.68235063267</v>
      </c>
      <c r="D29" s="59">
        <v>3055.06950861817</v>
      </c>
      <c r="E29" s="60">
        <v>3207.82298404908</v>
      </c>
      <c r="F29" s="61">
        <v>3277.97</v>
      </c>
      <c r="G29" s="62">
        <f t="shared" si="0"/>
        <v>3458.25835</v>
      </c>
    </row>
    <row r="30" spans="1:7">
      <c r="A30" s="57"/>
      <c r="B30" s="58" t="s">
        <v>308</v>
      </c>
      <c r="C30" s="59">
        <v>2354.89227995671</v>
      </c>
      <c r="D30" s="59">
        <v>3171.16214994566</v>
      </c>
      <c r="E30" s="60">
        <v>3329.72025744294</v>
      </c>
      <c r="F30" s="61">
        <v>3402.54</v>
      </c>
      <c r="G30" s="62">
        <f t="shared" si="0"/>
        <v>3589.6797</v>
      </c>
    </row>
    <row r="31" spans="1:7">
      <c r="A31" s="57"/>
      <c r="B31" s="58" t="s">
        <v>309</v>
      </c>
      <c r="C31" s="59">
        <v>2444.37818659507</v>
      </c>
      <c r="D31" s="59">
        <v>3291.6663116436</v>
      </c>
      <c r="E31" s="60">
        <v>3456.24962722578</v>
      </c>
      <c r="F31" s="61">
        <v>3531.83</v>
      </c>
      <c r="G31" s="62">
        <f t="shared" si="0"/>
        <v>3726.08065</v>
      </c>
    </row>
    <row r="32" spans="1:7">
      <c r="A32" s="57"/>
      <c r="B32" s="58" t="s">
        <v>310</v>
      </c>
      <c r="C32" s="59">
        <v>2537.26455768568</v>
      </c>
      <c r="D32" s="59">
        <v>3416.74963148606</v>
      </c>
      <c r="E32" s="60">
        <v>3587.58711306036</v>
      </c>
      <c r="F32" s="61">
        <v>3666.04</v>
      </c>
      <c r="G32" s="62">
        <f t="shared" si="0"/>
        <v>3867.6722</v>
      </c>
    </row>
    <row r="33" spans="1:7">
      <c r="A33" s="57"/>
      <c r="B33" s="58" t="s">
        <v>311</v>
      </c>
      <c r="C33" s="59">
        <v>2633.68061087773</v>
      </c>
      <c r="D33" s="59">
        <v>3546.58611748253</v>
      </c>
      <c r="E33" s="60">
        <v>3723.91542335665</v>
      </c>
      <c r="F33" s="61">
        <v>3805.35</v>
      </c>
      <c r="G33" s="62">
        <f t="shared" si="0"/>
        <v>4014.64425</v>
      </c>
    </row>
    <row r="34" spans="1:7">
      <c r="A34" s="57"/>
      <c r="B34" s="58" t="s">
        <v>312</v>
      </c>
      <c r="C34" s="59">
        <v>2733.76047409109</v>
      </c>
      <c r="D34" s="59">
        <v>3681.35638994686</v>
      </c>
      <c r="E34" s="60">
        <v>3865.4242094442</v>
      </c>
      <c r="F34" s="61">
        <v>3949.95</v>
      </c>
      <c r="G34" s="62">
        <f t="shared" si="0"/>
        <v>4167.19725</v>
      </c>
    </row>
    <row r="35" spans="1:7">
      <c r="A35" s="57"/>
      <c r="B35" s="58" t="s">
        <v>313</v>
      </c>
      <c r="C35" s="59">
        <v>2837.64337210655</v>
      </c>
      <c r="D35" s="59">
        <v>3821.24793276484</v>
      </c>
      <c r="E35" s="60">
        <v>4012.31032940309</v>
      </c>
      <c r="F35" s="61">
        <v>4100.05</v>
      </c>
      <c r="G35" s="62">
        <f t="shared" si="0"/>
        <v>4325.55275</v>
      </c>
    </row>
    <row r="36" spans="1:7">
      <c r="A36" s="57"/>
      <c r="B36" s="58" t="s">
        <v>314</v>
      </c>
      <c r="C36" s="59">
        <v>2945.4738202466</v>
      </c>
      <c r="D36" s="59">
        <v>3966.45535420991</v>
      </c>
      <c r="E36" s="60">
        <v>4164.7781219204</v>
      </c>
      <c r="F36" s="61">
        <v>4255.85</v>
      </c>
      <c r="G36" s="62">
        <f t="shared" ref="G36:G67" si="1">F36*5.5%+F36</f>
        <v>4489.92175</v>
      </c>
    </row>
    <row r="37" spans="1:7">
      <c r="A37" s="57"/>
      <c r="B37" s="58" t="s">
        <v>315</v>
      </c>
      <c r="C37" s="59">
        <v>3057.40182541597</v>
      </c>
      <c r="D37" s="59">
        <v>4117.18065766987</v>
      </c>
      <c r="E37" s="60">
        <v>4323.03969055337</v>
      </c>
      <c r="F37" s="61">
        <v>4417.58</v>
      </c>
      <c r="G37" s="62">
        <f t="shared" si="1"/>
        <v>4660.5469</v>
      </c>
    </row>
    <row r="38" spans="1:7">
      <c r="A38" s="57"/>
      <c r="B38" s="58" t="s">
        <v>316</v>
      </c>
      <c r="C38" s="59">
        <v>3173.58309478178</v>
      </c>
      <c r="D38" s="59">
        <v>4273.63352266134</v>
      </c>
      <c r="E38" s="60">
        <v>4487.31519879441</v>
      </c>
      <c r="F38" s="61">
        <v>4585.45</v>
      </c>
      <c r="G38" s="62">
        <f t="shared" si="1"/>
        <v>4837.64975</v>
      </c>
    </row>
    <row r="39" spans="1:7">
      <c r="A39" s="57"/>
      <c r="B39" s="58" t="s">
        <v>317</v>
      </c>
      <c r="C39" s="59">
        <v>3294.17925238348</v>
      </c>
      <c r="D39" s="59">
        <v>4436.03159652247</v>
      </c>
      <c r="E39" s="60">
        <v>4657.83317634859</v>
      </c>
      <c r="F39" s="61">
        <v>4759.69</v>
      </c>
      <c r="G39" s="62">
        <f t="shared" si="1"/>
        <v>5021.47295</v>
      </c>
    </row>
    <row r="40" spans="1:7">
      <c r="A40" s="57"/>
      <c r="B40" s="58" t="s">
        <v>318</v>
      </c>
      <c r="C40" s="59">
        <v>3419.35806397406</v>
      </c>
      <c r="D40" s="59">
        <v>4604.60079719032</v>
      </c>
      <c r="E40" s="60">
        <v>4834.83083704984</v>
      </c>
      <c r="F40" s="61">
        <v>4940.56</v>
      </c>
      <c r="G40" s="62">
        <f t="shared" si="1"/>
        <v>5212.2908</v>
      </c>
    </row>
    <row r="41" spans="1:7">
      <c r="A41" s="57"/>
      <c r="B41" s="58" t="s">
        <v>319</v>
      </c>
      <c r="C41" s="59">
        <v>3549.29367040507</v>
      </c>
      <c r="D41" s="59">
        <v>4779.57562748356</v>
      </c>
      <c r="E41" s="60">
        <v>5018.55440885773</v>
      </c>
      <c r="F41" s="61">
        <v>5128.3</v>
      </c>
      <c r="G41" s="62">
        <f t="shared" si="1"/>
        <v>5410.3565</v>
      </c>
    </row>
    <row r="42" spans="1:7">
      <c r="A42" s="57"/>
      <c r="B42" s="58" t="s">
        <v>320</v>
      </c>
      <c r="C42" s="59">
        <v>2354.89227995671</v>
      </c>
      <c r="D42" s="59">
        <v>3171.16214994566</v>
      </c>
      <c r="E42" s="60">
        <v>3329.72025744294</v>
      </c>
      <c r="F42" s="61">
        <v>3402.54</v>
      </c>
      <c r="G42" s="62">
        <f t="shared" si="1"/>
        <v>3589.6797</v>
      </c>
    </row>
    <row r="43" spans="1:7">
      <c r="A43" s="57"/>
      <c r="B43" s="58" t="s">
        <v>321</v>
      </c>
      <c r="C43" s="59">
        <v>2444.37818659507</v>
      </c>
      <c r="D43" s="59">
        <v>3291.6663116436</v>
      </c>
      <c r="E43" s="60">
        <v>3456.24962722578</v>
      </c>
      <c r="F43" s="61">
        <v>3531.83</v>
      </c>
      <c r="G43" s="62">
        <f t="shared" si="1"/>
        <v>3726.08065</v>
      </c>
    </row>
    <row r="44" spans="1:7">
      <c r="A44" s="57"/>
      <c r="B44" s="58" t="s">
        <v>322</v>
      </c>
      <c r="C44" s="59">
        <v>2537.26455768568</v>
      </c>
      <c r="D44" s="59">
        <v>3416.74963148606</v>
      </c>
      <c r="E44" s="60">
        <v>3587.58711306036</v>
      </c>
      <c r="F44" s="61">
        <v>3666.04</v>
      </c>
      <c r="G44" s="62">
        <f t="shared" si="1"/>
        <v>3867.6722</v>
      </c>
    </row>
    <row r="45" spans="1:7">
      <c r="A45" s="57"/>
      <c r="B45" s="58" t="s">
        <v>323</v>
      </c>
      <c r="C45" s="59">
        <v>2633.68061087773</v>
      </c>
      <c r="D45" s="59">
        <v>3546.58611748253</v>
      </c>
      <c r="E45" s="60">
        <v>3723.91542335665</v>
      </c>
      <c r="F45" s="61">
        <v>3805.35</v>
      </c>
      <c r="G45" s="62">
        <f t="shared" si="1"/>
        <v>4014.64425</v>
      </c>
    </row>
    <row r="46" spans="1:7">
      <c r="A46" s="57"/>
      <c r="B46" s="58" t="s">
        <v>324</v>
      </c>
      <c r="C46" s="59">
        <v>2733.76047409109</v>
      </c>
      <c r="D46" s="59">
        <v>3681.35638994686</v>
      </c>
      <c r="E46" s="60">
        <v>3865.4242094442</v>
      </c>
      <c r="F46" s="61">
        <v>3949.95</v>
      </c>
      <c r="G46" s="62">
        <f t="shared" si="1"/>
        <v>4167.19725</v>
      </c>
    </row>
    <row r="47" spans="1:7">
      <c r="A47" s="57"/>
      <c r="B47" s="58" t="s">
        <v>325</v>
      </c>
      <c r="C47" s="59">
        <v>2837.64337210655</v>
      </c>
      <c r="D47" s="59">
        <v>3821.24793276484</v>
      </c>
      <c r="E47" s="60">
        <v>4012.31032940309</v>
      </c>
      <c r="F47" s="61">
        <v>4100.05</v>
      </c>
      <c r="G47" s="62">
        <f t="shared" si="1"/>
        <v>4325.55275</v>
      </c>
    </row>
    <row r="48" spans="1:7">
      <c r="A48" s="57"/>
      <c r="B48" s="58" t="s">
        <v>326</v>
      </c>
      <c r="C48" s="59">
        <v>2945.4738202466</v>
      </c>
      <c r="D48" s="59">
        <v>3966.45535420991</v>
      </c>
      <c r="E48" s="60">
        <v>4164.7781219204</v>
      </c>
      <c r="F48" s="61">
        <v>4255.85</v>
      </c>
      <c r="G48" s="62">
        <f t="shared" si="1"/>
        <v>4489.92175</v>
      </c>
    </row>
    <row r="49" spans="1:7">
      <c r="A49" s="57"/>
      <c r="B49" s="58" t="s">
        <v>327</v>
      </c>
      <c r="C49" s="59">
        <v>3057.40182541597</v>
      </c>
      <c r="D49" s="59">
        <v>4117.18065766987</v>
      </c>
      <c r="E49" s="60">
        <v>4323.03969055337</v>
      </c>
      <c r="F49" s="61">
        <v>4417.58</v>
      </c>
      <c r="G49" s="62">
        <f t="shared" si="1"/>
        <v>4660.5469</v>
      </c>
    </row>
    <row r="50" spans="1:7">
      <c r="A50" s="57"/>
      <c r="B50" s="58" t="s">
        <v>328</v>
      </c>
      <c r="C50" s="59">
        <v>3173.58309478178</v>
      </c>
      <c r="D50" s="59">
        <v>4273.63352266134</v>
      </c>
      <c r="E50" s="60">
        <v>4487.31519879441</v>
      </c>
      <c r="F50" s="61">
        <v>4585.45</v>
      </c>
      <c r="G50" s="62">
        <f t="shared" si="1"/>
        <v>4837.64975</v>
      </c>
    </row>
    <row r="51" spans="1:7">
      <c r="A51" s="57"/>
      <c r="B51" s="58" t="s">
        <v>329</v>
      </c>
      <c r="C51" s="59">
        <v>3294.17925238348</v>
      </c>
      <c r="D51" s="59">
        <v>4436.03159652247</v>
      </c>
      <c r="E51" s="60">
        <v>4657.83317634859</v>
      </c>
      <c r="F51" s="61">
        <v>4759.69</v>
      </c>
      <c r="G51" s="62">
        <f t="shared" si="1"/>
        <v>5021.47295</v>
      </c>
    </row>
    <row r="52" spans="1:7">
      <c r="A52" s="57"/>
      <c r="B52" s="58" t="s">
        <v>330</v>
      </c>
      <c r="C52" s="59">
        <v>3419.35806397406</v>
      </c>
      <c r="D52" s="59">
        <v>4604.60079719032</v>
      </c>
      <c r="E52" s="60">
        <v>4834.83083704984</v>
      </c>
      <c r="F52" s="61">
        <v>4940.56</v>
      </c>
      <c r="G52" s="62">
        <f t="shared" si="1"/>
        <v>5212.2908</v>
      </c>
    </row>
    <row r="53" spans="1:7">
      <c r="A53" s="57"/>
      <c r="B53" s="58" t="s">
        <v>331</v>
      </c>
      <c r="C53" s="59">
        <v>3549.29367040507</v>
      </c>
      <c r="D53" s="59">
        <v>4779.57562748356</v>
      </c>
      <c r="E53" s="60">
        <v>5018.55440885773</v>
      </c>
      <c r="F53" s="61">
        <v>5128.3</v>
      </c>
      <c r="G53" s="62">
        <f t="shared" si="1"/>
        <v>5410.3565</v>
      </c>
    </row>
    <row r="54" ht="15.75" spans="1:7">
      <c r="A54" s="63"/>
      <c r="B54" s="64" t="s">
        <v>332</v>
      </c>
      <c r="C54" s="65">
        <v>3684.16682988046</v>
      </c>
      <c r="D54" s="65">
        <v>4961.19950132793</v>
      </c>
      <c r="E54" s="66">
        <v>5209.25947639433</v>
      </c>
      <c r="F54" s="67">
        <v>5323.18</v>
      </c>
      <c r="G54" s="68">
        <f t="shared" si="1"/>
        <v>5615.9549</v>
      </c>
    </row>
    <row r="55" spans="1:7">
      <c r="A55" s="69" t="s">
        <v>333</v>
      </c>
      <c r="B55" s="70" t="s">
        <v>334</v>
      </c>
      <c r="C55" s="71">
        <v>2444.37818659507</v>
      </c>
      <c r="D55" s="71">
        <v>2835.47869645028</v>
      </c>
      <c r="E55" s="72">
        <v>2977.25263127279</v>
      </c>
      <c r="F55" s="73">
        <v>3042.36</v>
      </c>
      <c r="G55" s="74">
        <f t="shared" si="1"/>
        <v>3209.6898</v>
      </c>
    </row>
    <row r="56" spans="1:7">
      <c r="A56" s="75"/>
      <c r="B56" s="76" t="s">
        <v>335</v>
      </c>
      <c r="C56" s="59">
        <v>2537.26455768568</v>
      </c>
      <c r="D56" s="59">
        <v>2943.22688691539</v>
      </c>
      <c r="E56" s="60">
        <v>3090.38823126116</v>
      </c>
      <c r="F56" s="61">
        <v>3157.97</v>
      </c>
      <c r="G56" s="62">
        <f t="shared" si="1"/>
        <v>3331.65835</v>
      </c>
    </row>
    <row r="57" spans="1:7">
      <c r="A57" s="75"/>
      <c r="B57" s="76" t="s">
        <v>336</v>
      </c>
      <c r="C57" s="59">
        <v>2633.68061087773</v>
      </c>
      <c r="D57" s="59">
        <v>3055.06950861817</v>
      </c>
      <c r="E57" s="60">
        <v>3207.82298404908</v>
      </c>
      <c r="F57" s="61">
        <v>3277.97</v>
      </c>
      <c r="G57" s="62">
        <f t="shared" si="1"/>
        <v>3458.25835</v>
      </c>
    </row>
    <row r="58" spans="1:7">
      <c r="A58" s="75"/>
      <c r="B58" s="76" t="s">
        <v>337</v>
      </c>
      <c r="C58" s="59">
        <v>2733.76047409109</v>
      </c>
      <c r="D58" s="59">
        <v>3171.16214994566</v>
      </c>
      <c r="E58" s="60">
        <v>3329.72025744294</v>
      </c>
      <c r="F58" s="61">
        <v>3402.54</v>
      </c>
      <c r="G58" s="62">
        <f t="shared" si="1"/>
        <v>3589.6797</v>
      </c>
    </row>
    <row r="59" spans="1:7">
      <c r="A59" s="75"/>
      <c r="B59" s="76" t="s">
        <v>338</v>
      </c>
      <c r="C59" s="59">
        <v>2837.64337210655</v>
      </c>
      <c r="D59" s="59">
        <v>3291.6663116436</v>
      </c>
      <c r="E59" s="60">
        <v>3456.24962722578</v>
      </c>
      <c r="F59" s="61">
        <v>3531.83</v>
      </c>
      <c r="G59" s="62">
        <f t="shared" si="1"/>
        <v>3726.08065</v>
      </c>
    </row>
    <row r="60" spans="1:7">
      <c r="A60" s="75"/>
      <c r="B60" s="76" t="s">
        <v>339</v>
      </c>
      <c r="C60" s="59">
        <v>2945.4738202466</v>
      </c>
      <c r="D60" s="59">
        <v>3416.74963148606</v>
      </c>
      <c r="E60" s="60">
        <v>3587.58711306036</v>
      </c>
      <c r="F60" s="61">
        <v>3666.04</v>
      </c>
      <c r="G60" s="62">
        <f t="shared" si="1"/>
        <v>3867.6722</v>
      </c>
    </row>
    <row r="61" spans="1:7">
      <c r="A61" s="75"/>
      <c r="B61" s="76" t="s">
        <v>340</v>
      </c>
      <c r="C61" s="59">
        <v>3057.40182541597</v>
      </c>
      <c r="D61" s="59">
        <v>3546.58611748253</v>
      </c>
      <c r="E61" s="60">
        <v>3723.91542335665</v>
      </c>
      <c r="F61" s="61">
        <v>3805.35</v>
      </c>
      <c r="G61" s="62">
        <f t="shared" si="1"/>
        <v>4014.64425</v>
      </c>
    </row>
    <row r="62" spans="1:7">
      <c r="A62" s="75"/>
      <c r="B62" s="76" t="s">
        <v>341</v>
      </c>
      <c r="C62" s="59">
        <v>3173.58309478178</v>
      </c>
      <c r="D62" s="59">
        <v>3681.35638994686</v>
      </c>
      <c r="E62" s="60">
        <v>3865.4242094442</v>
      </c>
      <c r="F62" s="61">
        <v>3949.95</v>
      </c>
      <c r="G62" s="62">
        <f t="shared" si="1"/>
        <v>4167.19725</v>
      </c>
    </row>
    <row r="63" spans="1:7">
      <c r="A63" s="75"/>
      <c r="B63" s="76" t="s">
        <v>342</v>
      </c>
      <c r="C63" s="59">
        <v>3294.17925238348</v>
      </c>
      <c r="D63" s="59">
        <v>3821.24793276484</v>
      </c>
      <c r="E63" s="60">
        <v>4012.31032940309</v>
      </c>
      <c r="F63" s="61">
        <v>4100.05</v>
      </c>
      <c r="G63" s="62">
        <f t="shared" si="1"/>
        <v>4325.55275</v>
      </c>
    </row>
    <row r="64" spans="1:7">
      <c r="A64" s="75"/>
      <c r="B64" s="76" t="s">
        <v>343</v>
      </c>
      <c r="C64" s="59">
        <v>3419.35806397406</v>
      </c>
      <c r="D64" s="59">
        <v>3966.45535420991</v>
      </c>
      <c r="E64" s="60">
        <v>4164.7781219204</v>
      </c>
      <c r="F64" s="61">
        <v>4255.85</v>
      </c>
      <c r="G64" s="62">
        <f t="shared" si="1"/>
        <v>4489.92175</v>
      </c>
    </row>
    <row r="65" spans="1:7">
      <c r="A65" s="75"/>
      <c r="B65" s="76" t="s">
        <v>344</v>
      </c>
      <c r="C65" s="59">
        <v>3549.29367040507</v>
      </c>
      <c r="D65" s="59">
        <v>4117.18065766987</v>
      </c>
      <c r="E65" s="60">
        <v>4323.03969055337</v>
      </c>
      <c r="F65" s="61">
        <v>4417.58</v>
      </c>
      <c r="G65" s="62">
        <f t="shared" si="1"/>
        <v>4660.5469</v>
      </c>
    </row>
    <row r="66" spans="1:7">
      <c r="A66" s="75"/>
      <c r="B66" s="76" t="s">
        <v>345</v>
      </c>
      <c r="C66" s="59">
        <v>3684.16682988046</v>
      </c>
      <c r="D66" s="59">
        <v>4273.63352266134</v>
      </c>
      <c r="E66" s="60">
        <v>4487.31519879441</v>
      </c>
      <c r="F66" s="61">
        <v>4585.45</v>
      </c>
      <c r="G66" s="62">
        <f t="shared" si="1"/>
        <v>4837.64975</v>
      </c>
    </row>
    <row r="67" spans="1:7">
      <c r="A67" s="75"/>
      <c r="B67" s="76" t="s">
        <v>346</v>
      </c>
      <c r="C67" s="59">
        <v>3824.16516941592</v>
      </c>
      <c r="D67" s="59">
        <v>4436.03159652247</v>
      </c>
      <c r="E67" s="60">
        <v>4657.83317634859</v>
      </c>
      <c r="F67" s="61">
        <v>4759.69</v>
      </c>
      <c r="G67" s="62">
        <f t="shared" si="1"/>
        <v>5021.47295</v>
      </c>
    </row>
    <row r="68" spans="1:7">
      <c r="A68" s="75"/>
      <c r="B68" s="76" t="s">
        <v>347</v>
      </c>
      <c r="C68" s="59">
        <v>2537.26455768568</v>
      </c>
      <c r="D68" s="59">
        <v>2943.22688691539</v>
      </c>
      <c r="E68" s="60">
        <v>3090.38823126116</v>
      </c>
      <c r="F68" s="61">
        <v>3157.97</v>
      </c>
      <c r="G68" s="62">
        <f t="shared" ref="G68:G99" si="2">F68*5.5%+F68</f>
        <v>3331.65835</v>
      </c>
    </row>
    <row r="69" spans="1:7">
      <c r="A69" s="75"/>
      <c r="B69" s="76" t="s">
        <v>348</v>
      </c>
      <c r="C69" s="59">
        <v>2633.68061087773</v>
      </c>
      <c r="D69" s="59">
        <v>3055.06950861817</v>
      </c>
      <c r="E69" s="60">
        <v>3207.82298404908</v>
      </c>
      <c r="F69" s="61">
        <v>3277.97</v>
      </c>
      <c r="G69" s="62">
        <f t="shared" si="2"/>
        <v>3458.25835</v>
      </c>
    </row>
    <row r="70" spans="1:7">
      <c r="A70" s="75"/>
      <c r="B70" s="76" t="s">
        <v>349</v>
      </c>
      <c r="C70" s="59">
        <v>2733.76047409109</v>
      </c>
      <c r="D70" s="59">
        <v>3171.16214994566</v>
      </c>
      <c r="E70" s="60">
        <v>3329.72025744294</v>
      </c>
      <c r="F70" s="61">
        <v>3402.54</v>
      </c>
      <c r="G70" s="62">
        <f t="shared" si="2"/>
        <v>3589.6797</v>
      </c>
    </row>
    <row r="71" spans="1:7">
      <c r="A71" s="75"/>
      <c r="B71" s="76" t="s">
        <v>350</v>
      </c>
      <c r="C71" s="59">
        <v>2837.64337210655</v>
      </c>
      <c r="D71" s="59">
        <v>3291.6663116436</v>
      </c>
      <c r="E71" s="60">
        <v>3456.24962722578</v>
      </c>
      <c r="F71" s="61">
        <v>3531.83</v>
      </c>
      <c r="G71" s="62">
        <f t="shared" si="2"/>
        <v>3726.08065</v>
      </c>
    </row>
    <row r="72" spans="1:7">
      <c r="A72" s="75"/>
      <c r="B72" s="76" t="s">
        <v>351</v>
      </c>
      <c r="C72" s="59">
        <v>2945.4738202466</v>
      </c>
      <c r="D72" s="59">
        <v>3416.74963148606</v>
      </c>
      <c r="E72" s="60">
        <v>3587.58711306036</v>
      </c>
      <c r="F72" s="61">
        <v>3666.04</v>
      </c>
      <c r="G72" s="62">
        <f t="shared" si="2"/>
        <v>3867.6722</v>
      </c>
    </row>
    <row r="73" spans="1:7">
      <c r="A73" s="75"/>
      <c r="B73" s="76" t="s">
        <v>352</v>
      </c>
      <c r="C73" s="59">
        <v>3057.40182541597</v>
      </c>
      <c r="D73" s="59">
        <v>3546.58611748253</v>
      </c>
      <c r="E73" s="60">
        <v>3723.91542335665</v>
      </c>
      <c r="F73" s="61">
        <v>3805.35</v>
      </c>
      <c r="G73" s="62">
        <f t="shared" si="2"/>
        <v>4014.64425</v>
      </c>
    </row>
    <row r="74" spans="1:7">
      <c r="A74" s="75"/>
      <c r="B74" s="76" t="s">
        <v>353</v>
      </c>
      <c r="C74" s="59">
        <v>3173.58309478178</v>
      </c>
      <c r="D74" s="59">
        <v>3681.35638994686</v>
      </c>
      <c r="E74" s="60">
        <v>3865.4242094442</v>
      </c>
      <c r="F74" s="61">
        <v>3949.95</v>
      </c>
      <c r="G74" s="62">
        <f t="shared" si="2"/>
        <v>4167.19725</v>
      </c>
    </row>
    <row r="75" spans="1:7">
      <c r="A75" s="75"/>
      <c r="B75" s="76" t="s">
        <v>354</v>
      </c>
      <c r="C75" s="59">
        <v>3294.17925238348</v>
      </c>
      <c r="D75" s="59">
        <v>3821.24793276484</v>
      </c>
      <c r="E75" s="60">
        <v>4012.31032940309</v>
      </c>
      <c r="F75" s="61">
        <v>4100.05</v>
      </c>
      <c r="G75" s="62">
        <f t="shared" si="2"/>
        <v>4325.55275</v>
      </c>
    </row>
    <row r="76" spans="1:7">
      <c r="A76" s="75"/>
      <c r="B76" s="76" t="s">
        <v>355</v>
      </c>
      <c r="C76" s="59">
        <v>3419.35806397406</v>
      </c>
      <c r="D76" s="59">
        <v>3966.45535420991</v>
      </c>
      <c r="E76" s="60">
        <v>4164.7781219204</v>
      </c>
      <c r="F76" s="61">
        <v>4255.85</v>
      </c>
      <c r="G76" s="62">
        <f t="shared" si="2"/>
        <v>4489.92175</v>
      </c>
    </row>
    <row r="77" spans="1:7">
      <c r="A77" s="75"/>
      <c r="B77" s="76" t="s">
        <v>356</v>
      </c>
      <c r="C77" s="59">
        <v>3549.29367040507</v>
      </c>
      <c r="D77" s="59">
        <v>4117.18065766987</v>
      </c>
      <c r="E77" s="60">
        <v>4323.03969055337</v>
      </c>
      <c r="F77" s="61">
        <v>4417.58</v>
      </c>
      <c r="G77" s="62">
        <f t="shared" si="2"/>
        <v>4660.5469</v>
      </c>
    </row>
    <row r="78" spans="1:7">
      <c r="A78" s="75"/>
      <c r="B78" s="76" t="s">
        <v>357</v>
      </c>
      <c r="C78" s="59">
        <v>3684.16682988046</v>
      </c>
      <c r="D78" s="59">
        <v>4273.63352266134</v>
      </c>
      <c r="E78" s="60">
        <v>4487.31519879441</v>
      </c>
      <c r="F78" s="61">
        <v>4585.45</v>
      </c>
      <c r="G78" s="62">
        <f t="shared" si="2"/>
        <v>4837.64975</v>
      </c>
    </row>
    <row r="79" spans="1:7">
      <c r="A79" s="75"/>
      <c r="B79" s="76" t="s">
        <v>358</v>
      </c>
      <c r="C79" s="59">
        <v>3824.16516941592</v>
      </c>
      <c r="D79" s="59">
        <v>4436.03159652247</v>
      </c>
      <c r="E79" s="60">
        <v>4657.83317634859</v>
      </c>
      <c r="F79" s="61">
        <v>4759.69</v>
      </c>
      <c r="G79" s="62">
        <f t="shared" si="2"/>
        <v>5021.47295</v>
      </c>
    </row>
    <row r="80" spans="1:7">
      <c r="A80" s="75"/>
      <c r="B80" s="76" t="s">
        <v>359</v>
      </c>
      <c r="C80" s="59">
        <v>3969.48344585373</v>
      </c>
      <c r="D80" s="59">
        <v>4604.60079719032</v>
      </c>
      <c r="E80" s="60">
        <v>4834.83083704984</v>
      </c>
      <c r="F80" s="61">
        <v>4940.56</v>
      </c>
      <c r="G80" s="62">
        <f t="shared" si="2"/>
        <v>5212.2908</v>
      </c>
    </row>
    <row r="81" spans="1:7">
      <c r="A81" s="75"/>
      <c r="B81" s="76" t="s">
        <v>360</v>
      </c>
      <c r="C81" s="59">
        <v>2633.68061087773</v>
      </c>
      <c r="D81" s="59">
        <v>3055.06950861817</v>
      </c>
      <c r="E81" s="60">
        <v>3207.82298404908</v>
      </c>
      <c r="F81" s="61">
        <v>3277.97</v>
      </c>
      <c r="G81" s="62">
        <f t="shared" si="2"/>
        <v>3458.25835</v>
      </c>
    </row>
    <row r="82" spans="1:7">
      <c r="A82" s="75"/>
      <c r="B82" s="76" t="s">
        <v>361</v>
      </c>
      <c r="C82" s="59">
        <v>2733.76047409109</v>
      </c>
      <c r="D82" s="59">
        <v>3171.16214994566</v>
      </c>
      <c r="E82" s="60">
        <v>3329.72025744294</v>
      </c>
      <c r="F82" s="61">
        <v>3402.54</v>
      </c>
      <c r="G82" s="62">
        <f t="shared" si="2"/>
        <v>3589.6797</v>
      </c>
    </row>
    <row r="83" spans="1:7">
      <c r="A83" s="75"/>
      <c r="B83" s="76" t="s">
        <v>362</v>
      </c>
      <c r="C83" s="59">
        <v>2837.64337210655</v>
      </c>
      <c r="D83" s="59">
        <v>3291.6663116436</v>
      </c>
      <c r="E83" s="60">
        <v>3456.24962722578</v>
      </c>
      <c r="F83" s="61">
        <v>3531.83</v>
      </c>
      <c r="G83" s="62">
        <f t="shared" si="2"/>
        <v>3726.08065</v>
      </c>
    </row>
    <row r="84" spans="1:7">
      <c r="A84" s="75"/>
      <c r="B84" s="76" t="s">
        <v>363</v>
      </c>
      <c r="C84" s="59">
        <v>2945.4738202466</v>
      </c>
      <c r="D84" s="59">
        <v>3416.74963148606</v>
      </c>
      <c r="E84" s="60">
        <v>3587.58711306036</v>
      </c>
      <c r="F84" s="61">
        <v>3666.04</v>
      </c>
      <c r="G84" s="62">
        <f t="shared" si="2"/>
        <v>3867.6722</v>
      </c>
    </row>
    <row r="85" spans="1:7">
      <c r="A85" s="75"/>
      <c r="B85" s="76" t="s">
        <v>364</v>
      </c>
      <c r="C85" s="59">
        <v>3057.40182541597</v>
      </c>
      <c r="D85" s="59">
        <v>3546.58611748253</v>
      </c>
      <c r="E85" s="60">
        <v>3723.91542335665</v>
      </c>
      <c r="F85" s="61">
        <v>3805.35</v>
      </c>
      <c r="G85" s="62">
        <f t="shared" si="2"/>
        <v>4014.64425</v>
      </c>
    </row>
    <row r="86" spans="1:7">
      <c r="A86" s="75"/>
      <c r="B86" s="76" t="s">
        <v>365</v>
      </c>
      <c r="C86" s="59">
        <v>3173.58309478178</v>
      </c>
      <c r="D86" s="59">
        <v>3681.35638994686</v>
      </c>
      <c r="E86" s="60">
        <v>3865.4242094442</v>
      </c>
      <c r="F86" s="61">
        <v>3949.95</v>
      </c>
      <c r="G86" s="62">
        <f t="shared" si="2"/>
        <v>4167.19725</v>
      </c>
    </row>
    <row r="87" spans="1:7">
      <c r="A87" s="75"/>
      <c r="B87" s="76" t="s">
        <v>366</v>
      </c>
      <c r="C87" s="59">
        <v>3294.17925238348</v>
      </c>
      <c r="D87" s="59">
        <v>3821.24793276484</v>
      </c>
      <c r="E87" s="60">
        <v>4012.31032940309</v>
      </c>
      <c r="F87" s="61">
        <v>4100.05</v>
      </c>
      <c r="G87" s="62">
        <f t="shared" si="2"/>
        <v>4325.55275</v>
      </c>
    </row>
    <row r="88" spans="1:7">
      <c r="A88" s="75"/>
      <c r="B88" s="76" t="s">
        <v>367</v>
      </c>
      <c r="C88" s="59">
        <v>3419.35806397406</v>
      </c>
      <c r="D88" s="59">
        <v>3966.45535420991</v>
      </c>
      <c r="E88" s="60">
        <v>4164.7781219204</v>
      </c>
      <c r="F88" s="61">
        <v>4255.85</v>
      </c>
      <c r="G88" s="62">
        <f t="shared" si="2"/>
        <v>4489.92175</v>
      </c>
    </row>
    <row r="89" spans="1:7">
      <c r="A89" s="75"/>
      <c r="B89" s="76" t="s">
        <v>368</v>
      </c>
      <c r="C89" s="59">
        <v>3549.29367040507</v>
      </c>
      <c r="D89" s="59">
        <v>4117.18065766987</v>
      </c>
      <c r="E89" s="60">
        <v>4323.03969055337</v>
      </c>
      <c r="F89" s="61">
        <v>4417.58</v>
      </c>
      <c r="G89" s="62">
        <f t="shared" si="2"/>
        <v>4660.5469</v>
      </c>
    </row>
    <row r="90" spans="1:7">
      <c r="A90" s="75"/>
      <c r="B90" s="76" t="s">
        <v>369</v>
      </c>
      <c r="C90" s="59">
        <v>3684.16682988046</v>
      </c>
      <c r="D90" s="59">
        <v>4273.63352266134</v>
      </c>
      <c r="E90" s="60">
        <v>4487.31519879441</v>
      </c>
      <c r="F90" s="61">
        <v>4585.45</v>
      </c>
      <c r="G90" s="62">
        <f t="shared" si="2"/>
        <v>4837.64975</v>
      </c>
    </row>
    <row r="91" spans="1:7">
      <c r="A91" s="75"/>
      <c r="B91" s="76" t="s">
        <v>370</v>
      </c>
      <c r="C91" s="59">
        <v>3824.16516941592</v>
      </c>
      <c r="D91" s="59">
        <v>4436.03159652247</v>
      </c>
      <c r="E91" s="60">
        <v>4657.83317634859</v>
      </c>
      <c r="F91" s="61">
        <v>4759.69</v>
      </c>
      <c r="G91" s="62">
        <f t="shared" si="2"/>
        <v>5021.47295</v>
      </c>
    </row>
    <row r="92" spans="1:7">
      <c r="A92" s="75"/>
      <c r="B92" s="76" t="s">
        <v>371</v>
      </c>
      <c r="C92" s="59">
        <v>3969.48344585373</v>
      </c>
      <c r="D92" s="59">
        <v>4604.60079719032</v>
      </c>
      <c r="E92" s="60">
        <v>4834.83083704984</v>
      </c>
      <c r="F92" s="61">
        <v>4940.56</v>
      </c>
      <c r="G92" s="62">
        <f t="shared" si="2"/>
        <v>5212.2908</v>
      </c>
    </row>
    <row r="93" spans="1:7">
      <c r="A93" s="75"/>
      <c r="B93" s="76" t="s">
        <v>372</v>
      </c>
      <c r="C93" s="59">
        <v>4120.32381679617</v>
      </c>
      <c r="D93" s="59">
        <v>4779.57562748356</v>
      </c>
      <c r="E93" s="60">
        <v>5018.55440885773</v>
      </c>
      <c r="F93" s="61">
        <v>5128.3</v>
      </c>
      <c r="G93" s="62">
        <f t="shared" si="2"/>
        <v>5410.3565</v>
      </c>
    </row>
    <row r="94" spans="1:7">
      <c r="A94" s="75"/>
      <c r="B94" s="76" t="s">
        <v>373</v>
      </c>
      <c r="C94" s="59">
        <v>2733.76047409109</v>
      </c>
      <c r="D94" s="59">
        <v>3171.16214994566</v>
      </c>
      <c r="E94" s="60">
        <v>3329.72025744294</v>
      </c>
      <c r="F94" s="61">
        <v>3402.54</v>
      </c>
      <c r="G94" s="62">
        <f t="shared" si="2"/>
        <v>3589.6797</v>
      </c>
    </row>
    <row r="95" spans="1:7">
      <c r="A95" s="75"/>
      <c r="B95" s="76" t="s">
        <v>374</v>
      </c>
      <c r="C95" s="59">
        <v>2837.64337210655</v>
      </c>
      <c r="D95" s="59">
        <v>3291.6663116436</v>
      </c>
      <c r="E95" s="60">
        <v>3456.24962722578</v>
      </c>
      <c r="F95" s="61">
        <v>3531.83</v>
      </c>
      <c r="G95" s="62">
        <f t="shared" si="2"/>
        <v>3726.08065</v>
      </c>
    </row>
    <row r="96" spans="1:7">
      <c r="A96" s="75"/>
      <c r="B96" s="76" t="s">
        <v>375</v>
      </c>
      <c r="C96" s="59">
        <v>2945.4738202466</v>
      </c>
      <c r="D96" s="59">
        <v>3416.74963148606</v>
      </c>
      <c r="E96" s="60">
        <v>3587.58711306036</v>
      </c>
      <c r="F96" s="61">
        <v>3666.04</v>
      </c>
      <c r="G96" s="62">
        <f t="shared" si="2"/>
        <v>3867.6722</v>
      </c>
    </row>
    <row r="97" spans="1:7">
      <c r="A97" s="75"/>
      <c r="B97" s="76" t="s">
        <v>376</v>
      </c>
      <c r="C97" s="59">
        <v>3057.40182541597</v>
      </c>
      <c r="D97" s="59">
        <v>3546.58611748253</v>
      </c>
      <c r="E97" s="60">
        <v>3723.91542335665</v>
      </c>
      <c r="F97" s="61">
        <v>3805.35</v>
      </c>
      <c r="G97" s="62">
        <f t="shared" si="2"/>
        <v>4014.64425</v>
      </c>
    </row>
    <row r="98" spans="1:7">
      <c r="A98" s="75"/>
      <c r="B98" s="76" t="s">
        <v>377</v>
      </c>
      <c r="C98" s="59">
        <v>3173.58309478178</v>
      </c>
      <c r="D98" s="59">
        <v>3681.35638994686</v>
      </c>
      <c r="E98" s="60">
        <v>3865.4242094442</v>
      </c>
      <c r="F98" s="61">
        <v>3949.95</v>
      </c>
      <c r="G98" s="62">
        <f t="shared" si="2"/>
        <v>4167.19725</v>
      </c>
    </row>
    <row r="99" spans="1:7">
      <c r="A99" s="75"/>
      <c r="B99" s="76" t="s">
        <v>378</v>
      </c>
      <c r="C99" s="59">
        <v>3294.17925238348</v>
      </c>
      <c r="D99" s="59">
        <v>3821.24793276484</v>
      </c>
      <c r="E99" s="60">
        <v>4012.31032940309</v>
      </c>
      <c r="F99" s="61">
        <v>4100.05</v>
      </c>
      <c r="G99" s="62">
        <f t="shared" si="2"/>
        <v>4325.55275</v>
      </c>
    </row>
    <row r="100" spans="1:7">
      <c r="A100" s="75"/>
      <c r="B100" s="76" t="s">
        <v>379</v>
      </c>
      <c r="C100" s="59">
        <v>3419.35806397406</v>
      </c>
      <c r="D100" s="59">
        <v>3966.45535420991</v>
      </c>
      <c r="E100" s="60">
        <v>4164.7781219204</v>
      </c>
      <c r="F100" s="61">
        <v>4255.85</v>
      </c>
      <c r="G100" s="62">
        <f t="shared" ref="G100:G106" si="3">F100*5.5%+F100</f>
        <v>4489.92175</v>
      </c>
    </row>
    <row r="101" spans="1:7">
      <c r="A101" s="75"/>
      <c r="B101" s="76" t="s">
        <v>380</v>
      </c>
      <c r="C101" s="59">
        <v>3549.29367040507</v>
      </c>
      <c r="D101" s="59">
        <v>4117.18065766987</v>
      </c>
      <c r="E101" s="60">
        <v>4323.03969055337</v>
      </c>
      <c r="F101" s="61">
        <v>4417.58</v>
      </c>
      <c r="G101" s="62">
        <f t="shared" si="3"/>
        <v>4660.5469</v>
      </c>
    </row>
    <row r="102" spans="1:7">
      <c r="A102" s="75"/>
      <c r="B102" s="76" t="s">
        <v>381</v>
      </c>
      <c r="C102" s="59">
        <v>3684.16682988046</v>
      </c>
      <c r="D102" s="59">
        <v>4273.63352266134</v>
      </c>
      <c r="E102" s="60">
        <v>4487.31519879441</v>
      </c>
      <c r="F102" s="61">
        <v>4585.45</v>
      </c>
      <c r="G102" s="62">
        <f t="shared" si="3"/>
        <v>4837.64975</v>
      </c>
    </row>
    <row r="103" spans="1:7">
      <c r="A103" s="75"/>
      <c r="B103" s="76" t="s">
        <v>382</v>
      </c>
      <c r="C103" s="59">
        <v>3824.16516941592</v>
      </c>
      <c r="D103" s="59">
        <v>4436.03159652247</v>
      </c>
      <c r="E103" s="60">
        <v>4657.83317634859</v>
      </c>
      <c r="F103" s="61">
        <v>4759.69</v>
      </c>
      <c r="G103" s="62">
        <f t="shared" si="3"/>
        <v>5021.47295</v>
      </c>
    </row>
    <row r="104" spans="1:7">
      <c r="A104" s="75"/>
      <c r="B104" s="76" t="s">
        <v>383</v>
      </c>
      <c r="C104" s="59">
        <v>3969.48344585373</v>
      </c>
      <c r="D104" s="59">
        <v>4604.60079719032</v>
      </c>
      <c r="E104" s="60">
        <v>4834.83083704984</v>
      </c>
      <c r="F104" s="61">
        <v>4940.56</v>
      </c>
      <c r="G104" s="62">
        <f t="shared" si="3"/>
        <v>5212.2908</v>
      </c>
    </row>
    <row r="105" spans="1:7">
      <c r="A105" s="75"/>
      <c r="B105" s="76" t="s">
        <v>384</v>
      </c>
      <c r="C105" s="59">
        <v>4120.32381679617</v>
      </c>
      <c r="D105" s="59">
        <v>4779.57562748356</v>
      </c>
      <c r="E105" s="60">
        <v>5018.55440885773</v>
      </c>
      <c r="F105" s="61">
        <v>5128.3</v>
      </c>
      <c r="G105" s="62">
        <f t="shared" si="3"/>
        <v>5410.3565</v>
      </c>
    </row>
    <row r="106" ht="15.75" spans="1:7">
      <c r="A106" s="77"/>
      <c r="B106" s="78" t="s">
        <v>385</v>
      </c>
      <c r="C106" s="79">
        <v>4276.89612183442</v>
      </c>
      <c r="D106" s="79">
        <v>4961.19950132793</v>
      </c>
      <c r="E106" s="80">
        <v>5209.25947639433</v>
      </c>
      <c r="F106" s="81">
        <v>5323.18</v>
      </c>
      <c r="G106" s="82">
        <f t="shared" si="3"/>
        <v>5615.9549</v>
      </c>
    </row>
  </sheetData>
  <mergeCells count="3">
    <mergeCell ref="A1:G1"/>
    <mergeCell ref="A3:A54"/>
    <mergeCell ref="A55:A106"/>
  </mergeCells>
  <pageMargins left="0.747916666666667" right="0.747916666666667" top="0.984027777777778" bottom="0.984027777777778" header="0.511805555555556" footer="0.511805555555556"/>
  <pageSetup paperSize="9" scale="75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3"/>
  <sheetViews>
    <sheetView zoomScale="70" zoomScaleNormal="70" workbookViewId="0">
      <selection activeCell="K9" sqref="K9"/>
    </sheetView>
  </sheetViews>
  <sheetFormatPr defaultColWidth="9.14285714285714" defaultRowHeight="15"/>
  <cols>
    <col min="1" max="1" width="141.857142857143" customWidth="1"/>
    <col min="2" max="2" width="32.4285714285714" style="1" customWidth="1"/>
    <col min="3" max="3" width="22.7142857142857" customWidth="1"/>
    <col min="4" max="5" width="22.7142857142857" style="2" customWidth="1"/>
    <col min="6" max="6" width="22.7142857142857" style="1" customWidth="1"/>
    <col min="7" max="8" width="22.7142857142857" customWidth="1"/>
  </cols>
  <sheetData>
    <row r="1" ht="30" customHeight="1" spans="1:8">
      <c r="A1" s="3" t="s">
        <v>386</v>
      </c>
      <c r="B1" s="4"/>
      <c r="C1" s="4"/>
      <c r="D1" s="4"/>
      <c r="E1" s="4"/>
      <c r="F1" s="4"/>
      <c r="G1" s="4"/>
      <c r="H1" s="5"/>
    </row>
    <row r="2" ht="50.25" customHeight="1" spans="1:8">
      <c r="A2" s="6" t="s">
        <v>387</v>
      </c>
      <c r="B2" s="7" t="s">
        <v>388</v>
      </c>
      <c r="C2" s="8" t="s">
        <v>389</v>
      </c>
      <c r="D2" s="9" t="s">
        <v>4</v>
      </c>
      <c r="E2" s="9" t="s">
        <v>390</v>
      </c>
      <c r="F2" s="8" t="s">
        <v>391</v>
      </c>
      <c r="G2" s="7" t="s">
        <v>279</v>
      </c>
      <c r="H2" s="10" t="s">
        <v>6</v>
      </c>
    </row>
    <row r="3" spans="1:8">
      <c r="A3" s="11" t="s">
        <v>392</v>
      </c>
      <c r="B3" s="12" t="s">
        <v>393</v>
      </c>
      <c r="C3" s="13">
        <f>3471.283152</f>
        <v>3471.283152</v>
      </c>
      <c r="D3" s="13">
        <f>C3*16%+C3</f>
        <v>4026.68845632</v>
      </c>
      <c r="E3" s="13">
        <v>4287.36</v>
      </c>
      <c r="F3" s="12" t="s">
        <v>394</v>
      </c>
      <c r="G3" s="12" t="s">
        <v>394</v>
      </c>
      <c r="H3" s="12" t="s">
        <v>394</v>
      </c>
    </row>
    <row r="4" spans="1:8">
      <c r="A4" s="14" t="s">
        <v>395</v>
      </c>
      <c r="B4" s="15" t="s">
        <v>393</v>
      </c>
      <c r="C4" s="16">
        <f t="shared" ref="C4:C16" si="0">3471.283152</f>
        <v>3471.283152</v>
      </c>
      <c r="D4" s="16">
        <f t="shared" ref="D4:D19" si="1">C4*16%+C4</f>
        <v>4026.68845632</v>
      </c>
      <c r="E4" s="16">
        <v>4287.36</v>
      </c>
      <c r="F4" s="17" t="s">
        <v>394</v>
      </c>
      <c r="G4" s="17" t="s">
        <v>394</v>
      </c>
      <c r="H4" s="17" t="s">
        <v>394</v>
      </c>
    </row>
    <row r="5" spans="1:8">
      <c r="A5" s="18" t="s">
        <v>396</v>
      </c>
      <c r="B5" s="17" t="s">
        <v>393</v>
      </c>
      <c r="C5" s="19">
        <f t="shared" si="0"/>
        <v>3471.283152</v>
      </c>
      <c r="D5" s="19">
        <f t="shared" si="1"/>
        <v>4026.68845632</v>
      </c>
      <c r="E5" s="19">
        <v>4287.36</v>
      </c>
      <c r="F5" s="17" t="s">
        <v>394</v>
      </c>
      <c r="G5" s="17" t="s">
        <v>394</v>
      </c>
      <c r="H5" s="17" t="s">
        <v>394</v>
      </c>
    </row>
    <row r="6" spans="1:8">
      <c r="A6" s="14" t="s">
        <v>397</v>
      </c>
      <c r="B6" s="15" t="s">
        <v>393</v>
      </c>
      <c r="C6" s="16">
        <f t="shared" si="0"/>
        <v>3471.283152</v>
      </c>
      <c r="D6" s="16">
        <f t="shared" si="1"/>
        <v>4026.68845632</v>
      </c>
      <c r="E6" s="16">
        <v>4287.36</v>
      </c>
      <c r="F6" s="17" t="s">
        <v>394</v>
      </c>
      <c r="G6" s="17" t="s">
        <v>394</v>
      </c>
      <c r="H6" s="17" t="s">
        <v>394</v>
      </c>
    </row>
    <row r="7" spans="1:8">
      <c r="A7" s="18" t="s">
        <v>398</v>
      </c>
      <c r="B7" s="17" t="s">
        <v>393</v>
      </c>
      <c r="C7" s="19">
        <f t="shared" si="0"/>
        <v>3471.283152</v>
      </c>
      <c r="D7" s="19">
        <f t="shared" si="1"/>
        <v>4026.68845632</v>
      </c>
      <c r="E7" s="19">
        <v>4287.36</v>
      </c>
      <c r="F7" s="17" t="s">
        <v>394</v>
      </c>
      <c r="G7" s="17" t="s">
        <v>394</v>
      </c>
      <c r="H7" s="17" t="s">
        <v>394</v>
      </c>
    </row>
    <row r="8" spans="1:8">
      <c r="A8" s="14" t="s">
        <v>399</v>
      </c>
      <c r="B8" s="15" t="s">
        <v>393</v>
      </c>
      <c r="C8" s="16">
        <f t="shared" si="0"/>
        <v>3471.283152</v>
      </c>
      <c r="D8" s="16">
        <f t="shared" si="1"/>
        <v>4026.68845632</v>
      </c>
      <c r="E8" s="16">
        <v>4287.36</v>
      </c>
      <c r="F8" s="17" t="s">
        <v>394</v>
      </c>
      <c r="G8" s="17" t="s">
        <v>394</v>
      </c>
      <c r="H8" s="17" t="s">
        <v>394</v>
      </c>
    </row>
    <row r="9" spans="1:8">
      <c r="A9" s="18" t="s">
        <v>400</v>
      </c>
      <c r="B9" s="17" t="s">
        <v>393</v>
      </c>
      <c r="C9" s="19">
        <f t="shared" si="0"/>
        <v>3471.283152</v>
      </c>
      <c r="D9" s="19">
        <f t="shared" si="1"/>
        <v>4026.68845632</v>
      </c>
      <c r="E9" s="19">
        <v>4287.36</v>
      </c>
      <c r="F9" s="17" t="s">
        <v>394</v>
      </c>
      <c r="G9" s="17" t="s">
        <v>394</v>
      </c>
      <c r="H9" s="17" t="s">
        <v>394</v>
      </c>
    </row>
    <row r="10" spans="1:8">
      <c r="A10" s="14" t="s">
        <v>401</v>
      </c>
      <c r="B10" s="15" t="s">
        <v>393</v>
      </c>
      <c r="C10" s="16">
        <f t="shared" si="0"/>
        <v>3471.283152</v>
      </c>
      <c r="D10" s="16">
        <f t="shared" si="1"/>
        <v>4026.68845632</v>
      </c>
      <c r="E10" s="16">
        <v>4287.36</v>
      </c>
      <c r="F10" s="17" t="s">
        <v>394</v>
      </c>
      <c r="G10" s="17" t="s">
        <v>394</v>
      </c>
      <c r="H10" s="17" t="s">
        <v>394</v>
      </c>
    </row>
    <row r="11" spans="1:8">
      <c r="A11" s="18" t="s">
        <v>402</v>
      </c>
      <c r="B11" s="17" t="s">
        <v>393</v>
      </c>
      <c r="C11" s="19">
        <f t="shared" si="0"/>
        <v>3471.283152</v>
      </c>
      <c r="D11" s="19">
        <f t="shared" si="1"/>
        <v>4026.68845632</v>
      </c>
      <c r="E11" s="19">
        <v>4287.36</v>
      </c>
      <c r="F11" s="17" t="s">
        <v>394</v>
      </c>
      <c r="G11" s="17" t="s">
        <v>394</v>
      </c>
      <c r="H11" s="17" t="s">
        <v>394</v>
      </c>
    </row>
    <row r="12" spans="1:8">
      <c r="A12" s="14" t="s">
        <v>403</v>
      </c>
      <c r="B12" s="15" t="s">
        <v>393</v>
      </c>
      <c r="C12" s="16">
        <f t="shared" si="0"/>
        <v>3471.283152</v>
      </c>
      <c r="D12" s="16">
        <f t="shared" si="1"/>
        <v>4026.68845632</v>
      </c>
      <c r="E12" s="16">
        <v>4287.36</v>
      </c>
      <c r="F12" s="17" t="s">
        <v>394</v>
      </c>
      <c r="G12" s="17" t="s">
        <v>394</v>
      </c>
      <c r="H12" s="17" t="s">
        <v>394</v>
      </c>
    </row>
    <row r="13" spans="1:8">
      <c r="A13" s="18" t="s">
        <v>404</v>
      </c>
      <c r="B13" s="17" t="s">
        <v>393</v>
      </c>
      <c r="C13" s="19">
        <f t="shared" si="0"/>
        <v>3471.283152</v>
      </c>
      <c r="D13" s="19">
        <f t="shared" si="1"/>
        <v>4026.68845632</v>
      </c>
      <c r="E13" s="19">
        <v>4287.36</v>
      </c>
      <c r="F13" s="17" t="s">
        <v>394</v>
      </c>
      <c r="G13" s="17" t="s">
        <v>394</v>
      </c>
      <c r="H13" s="17" t="s">
        <v>394</v>
      </c>
    </row>
    <row r="14" spans="1:8">
      <c r="A14" s="14" t="s">
        <v>405</v>
      </c>
      <c r="B14" s="15" t="s">
        <v>393</v>
      </c>
      <c r="C14" s="16">
        <f t="shared" si="0"/>
        <v>3471.283152</v>
      </c>
      <c r="D14" s="16">
        <f t="shared" si="1"/>
        <v>4026.68845632</v>
      </c>
      <c r="E14" s="16">
        <v>4287.36</v>
      </c>
      <c r="F14" s="17" t="s">
        <v>394</v>
      </c>
      <c r="G14" s="17" t="s">
        <v>394</v>
      </c>
      <c r="H14" s="17" t="s">
        <v>394</v>
      </c>
    </row>
    <row r="15" spans="1:8">
      <c r="A15" s="18" t="s">
        <v>406</v>
      </c>
      <c r="B15" s="17" t="s">
        <v>393</v>
      </c>
      <c r="C15" s="19">
        <f t="shared" si="0"/>
        <v>3471.283152</v>
      </c>
      <c r="D15" s="19">
        <f t="shared" si="1"/>
        <v>4026.68845632</v>
      </c>
      <c r="E15" s="19">
        <v>4287.36</v>
      </c>
      <c r="F15" s="17" t="s">
        <v>394</v>
      </c>
      <c r="G15" s="17" t="s">
        <v>394</v>
      </c>
      <c r="H15" s="17" t="s">
        <v>394</v>
      </c>
    </row>
    <row r="16" spans="1:8">
      <c r="A16" s="14" t="s">
        <v>407</v>
      </c>
      <c r="B16" s="15" t="s">
        <v>393</v>
      </c>
      <c r="C16" s="16">
        <f t="shared" si="0"/>
        <v>3471.283152</v>
      </c>
      <c r="D16" s="16">
        <f t="shared" si="1"/>
        <v>4026.68845632</v>
      </c>
      <c r="E16" s="16">
        <v>4287.36</v>
      </c>
      <c r="F16" s="17" t="s">
        <v>394</v>
      </c>
      <c r="G16" s="17" t="s">
        <v>394</v>
      </c>
      <c r="H16" s="17" t="s">
        <v>394</v>
      </c>
    </row>
    <row r="17" spans="1:8">
      <c r="A17" s="18" t="s">
        <v>408</v>
      </c>
      <c r="B17" s="17" t="s">
        <v>409</v>
      </c>
      <c r="C17" s="19">
        <f>3020.055552</f>
        <v>3020.055552</v>
      </c>
      <c r="D17" s="19">
        <f t="shared" si="1"/>
        <v>3503.26444032</v>
      </c>
      <c r="E17" s="19">
        <v>3678.43</v>
      </c>
      <c r="F17" s="17" t="s">
        <v>394</v>
      </c>
      <c r="G17" s="17" t="s">
        <v>394</v>
      </c>
      <c r="H17" s="17" t="s">
        <v>394</v>
      </c>
    </row>
    <row r="18" spans="1:8">
      <c r="A18" s="14" t="s">
        <v>410</v>
      </c>
      <c r="B18" s="15" t="s">
        <v>409</v>
      </c>
      <c r="C18" s="16">
        <f>3020.055552</f>
        <v>3020.055552</v>
      </c>
      <c r="D18" s="16">
        <f t="shared" si="1"/>
        <v>3503.26444032</v>
      </c>
      <c r="E18" s="16">
        <v>3678.43</v>
      </c>
      <c r="F18" s="17" t="s">
        <v>394</v>
      </c>
      <c r="G18" s="17" t="s">
        <v>394</v>
      </c>
      <c r="H18" s="17" t="s">
        <v>394</v>
      </c>
    </row>
    <row r="19" spans="1:8">
      <c r="A19" s="18" t="s">
        <v>411</v>
      </c>
      <c r="B19" s="17" t="s">
        <v>409</v>
      </c>
      <c r="C19" s="19">
        <f>3020.055552</f>
        <v>3020.055552</v>
      </c>
      <c r="D19" s="19">
        <f t="shared" si="1"/>
        <v>3503.26444032</v>
      </c>
      <c r="E19" s="19">
        <v>3678.43</v>
      </c>
      <c r="F19" s="17" t="s">
        <v>394</v>
      </c>
      <c r="G19" s="17" t="s">
        <v>394</v>
      </c>
      <c r="H19" s="17" t="s">
        <v>394</v>
      </c>
    </row>
    <row r="20" spans="1:8">
      <c r="A20" s="14" t="s">
        <v>412</v>
      </c>
      <c r="B20" s="15" t="s">
        <v>413</v>
      </c>
      <c r="C20" s="16">
        <f>2556.066384</f>
        <v>2556.066384</v>
      </c>
      <c r="D20" s="16">
        <f t="shared" ref="D20:D29" si="2">C20*16%+C20</f>
        <v>2965.03700544</v>
      </c>
      <c r="E20" s="16">
        <v>3113.29</v>
      </c>
      <c r="F20" s="17" t="s">
        <v>394</v>
      </c>
      <c r="G20" s="17" t="s">
        <v>394</v>
      </c>
      <c r="H20" s="17" t="s">
        <v>394</v>
      </c>
    </row>
    <row r="21" spans="1:8">
      <c r="A21" s="18" t="s">
        <v>414</v>
      </c>
      <c r="B21" s="17" t="s">
        <v>413</v>
      </c>
      <c r="C21" s="19">
        <f t="shared" ref="C21:C29" si="3">2556.066384</f>
        <v>2556.066384</v>
      </c>
      <c r="D21" s="19">
        <f t="shared" si="2"/>
        <v>2965.03700544</v>
      </c>
      <c r="E21" s="19">
        <v>3113.29</v>
      </c>
      <c r="F21" s="17" t="s">
        <v>394</v>
      </c>
      <c r="G21" s="17" t="s">
        <v>394</v>
      </c>
      <c r="H21" s="17" t="s">
        <v>394</v>
      </c>
    </row>
    <row r="22" spans="1:8">
      <c r="A22" s="14" t="s">
        <v>415</v>
      </c>
      <c r="B22" s="15" t="s">
        <v>413</v>
      </c>
      <c r="C22" s="16">
        <f t="shared" si="3"/>
        <v>2556.066384</v>
      </c>
      <c r="D22" s="16">
        <f t="shared" si="2"/>
        <v>2965.03700544</v>
      </c>
      <c r="E22" s="16">
        <v>3113.29</v>
      </c>
      <c r="F22" s="17" t="s">
        <v>394</v>
      </c>
      <c r="G22" s="17" t="s">
        <v>394</v>
      </c>
      <c r="H22" s="17" t="s">
        <v>394</v>
      </c>
    </row>
    <row r="23" spans="1:8">
      <c r="A23" s="18" t="s">
        <v>416</v>
      </c>
      <c r="B23" s="17" t="s">
        <v>413</v>
      </c>
      <c r="C23" s="19">
        <f t="shared" si="3"/>
        <v>2556.066384</v>
      </c>
      <c r="D23" s="19">
        <f t="shared" si="2"/>
        <v>2965.03700544</v>
      </c>
      <c r="E23" s="19">
        <v>3113.29</v>
      </c>
      <c r="F23" s="17" t="s">
        <v>394</v>
      </c>
      <c r="G23" s="17" t="s">
        <v>394</v>
      </c>
      <c r="H23" s="17" t="s">
        <v>394</v>
      </c>
    </row>
    <row r="24" spans="1:8">
      <c r="A24" s="14" t="s">
        <v>417</v>
      </c>
      <c r="B24" s="15" t="s">
        <v>413</v>
      </c>
      <c r="C24" s="16">
        <f t="shared" si="3"/>
        <v>2556.066384</v>
      </c>
      <c r="D24" s="16">
        <f t="shared" si="2"/>
        <v>2965.03700544</v>
      </c>
      <c r="E24" s="16">
        <v>3113.29</v>
      </c>
      <c r="F24" s="17" t="s">
        <v>394</v>
      </c>
      <c r="G24" s="17" t="s">
        <v>394</v>
      </c>
      <c r="H24" s="17" t="s">
        <v>394</v>
      </c>
    </row>
    <row r="25" spans="1:8">
      <c r="A25" s="18" t="s">
        <v>418</v>
      </c>
      <c r="B25" s="17" t="s">
        <v>413</v>
      </c>
      <c r="C25" s="19">
        <f t="shared" si="3"/>
        <v>2556.066384</v>
      </c>
      <c r="D25" s="19">
        <f t="shared" si="2"/>
        <v>2965.03700544</v>
      </c>
      <c r="E25" s="19">
        <v>3113.29</v>
      </c>
      <c r="F25" s="17" t="s">
        <v>394</v>
      </c>
      <c r="G25" s="17" t="s">
        <v>394</v>
      </c>
      <c r="H25" s="17" t="s">
        <v>394</v>
      </c>
    </row>
    <row r="26" spans="1:8">
      <c r="A26" s="14" t="s">
        <v>419</v>
      </c>
      <c r="B26" s="15" t="s">
        <v>413</v>
      </c>
      <c r="C26" s="16">
        <f t="shared" si="3"/>
        <v>2556.066384</v>
      </c>
      <c r="D26" s="16">
        <f t="shared" si="2"/>
        <v>2965.03700544</v>
      </c>
      <c r="E26" s="16">
        <v>3113.29</v>
      </c>
      <c r="F26" s="17" t="s">
        <v>394</v>
      </c>
      <c r="G26" s="17" t="s">
        <v>394</v>
      </c>
      <c r="H26" s="17" t="s">
        <v>394</v>
      </c>
    </row>
    <row r="27" spans="1:8">
      <c r="A27" s="18" t="s">
        <v>420</v>
      </c>
      <c r="B27" s="17" t="s">
        <v>413</v>
      </c>
      <c r="C27" s="19">
        <f t="shared" si="3"/>
        <v>2556.066384</v>
      </c>
      <c r="D27" s="19">
        <f t="shared" si="2"/>
        <v>2965.03700544</v>
      </c>
      <c r="E27" s="19">
        <v>3113.29</v>
      </c>
      <c r="F27" s="17" t="s">
        <v>394</v>
      </c>
      <c r="G27" s="17" t="s">
        <v>394</v>
      </c>
      <c r="H27" s="17" t="s">
        <v>394</v>
      </c>
    </row>
    <row r="28" spans="1:8">
      <c r="A28" s="14" t="s">
        <v>421</v>
      </c>
      <c r="B28" s="15" t="s">
        <v>413</v>
      </c>
      <c r="C28" s="16">
        <f t="shared" si="3"/>
        <v>2556.066384</v>
      </c>
      <c r="D28" s="16">
        <f t="shared" si="2"/>
        <v>2965.03700544</v>
      </c>
      <c r="E28" s="16">
        <v>3113.29</v>
      </c>
      <c r="F28" s="17" t="s">
        <v>394</v>
      </c>
      <c r="G28" s="17" t="s">
        <v>394</v>
      </c>
      <c r="H28" s="17" t="s">
        <v>394</v>
      </c>
    </row>
    <row r="29" spans="1:8">
      <c r="A29" s="18" t="s">
        <v>422</v>
      </c>
      <c r="B29" s="17" t="s">
        <v>413</v>
      </c>
      <c r="C29" s="19">
        <f t="shared" si="3"/>
        <v>2556.066384</v>
      </c>
      <c r="D29" s="19">
        <f t="shared" si="2"/>
        <v>2965.03700544</v>
      </c>
      <c r="E29" s="19">
        <v>3113.29</v>
      </c>
      <c r="F29" s="17" t="s">
        <v>394</v>
      </c>
      <c r="G29" s="17" t="s">
        <v>394</v>
      </c>
      <c r="H29" s="17" t="s">
        <v>394</v>
      </c>
    </row>
    <row r="30" spans="1:8">
      <c r="A30" s="14" t="s">
        <v>423</v>
      </c>
      <c r="B30" s="15" t="s">
        <v>424</v>
      </c>
      <c r="C30" s="16">
        <f>2268.91008</f>
        <v>2268.91008</v>
      </c>
      <c r="D30" s="16">
        <f t="shared" ref="D30:D66" si="4">C30*16%+C30</f>
        <v>2631.9356928</v>
      </c>
      <c r="E30" s="16">
        <v>2763.53</v>
      </c>
      <c r="F30" s="17" t="s">
        <v>394</v>
      </c>
      <c r="G30" s="17" t="s">
        <v>394</v>
      </c>
      <c r="H30" s="17" t="s">
        <v>394</v>
      </c>
    </row>
    <row r="31" spans="1:8">
      <c r="A31" s="18" t="s">
        <v>425</v>
      </c>
      <c r="B31" s="17" t="s">
        <v>424</v>
      </c>
      <c r="C31" s="19">
        <f t="shared" ref="C31:C40" si="5">2268.91008</f>
        <v>2268.91008</v>
      </c>
      <c r="D31" s="19">
        <f t="shared" si="4"/>
        <v>2631.9356928</v>
      </c>
      <c r="E31" s="19">
        <v>2763.53</v>
      </c>
      <c r="F31" s="17" t="s">
        <v>394</v>
      </c>
      <c r="G31" s="17" t="s">
        <v>394</v>
      </c>
      <c r="H31" s="17" t="s">
        <v>394</v>
      </c>
    </row>
    <row r="32" spans="1:8">
      <c r="A32" s="14" t="s">
        <v>426</v>
      </c>
      <c r="B32" s="15" t="s">
        <v>424</v>
      </c>
      <c r="C32" s="16">
        <f t="shared" si="5"/>
        <v>2268.91008</v>
      </c>
      <c r="D32" s="16">
        <f t="shared" si="4"/>
        <v>2631.9356928</v>
      </c>
      <c r="E32" s="16">
        <v>2763.53</v>
      </c>
      <c r="F32" s="17" t="s">
        <v>394</v>
      </c>
      <c r="G32" s="17" t="s">
        <v>394</v>
      </c>
      <c r="H32" s="17" t="s">
        <v>394</v>
      </c>
    </row>
    <row r="33" spans="1:8">
      <c r="A33" s="18" t="s">
        <v>427</v>
      </c>
      <c r="B33" s="17" t="s">
        <v>424</v>
      </c>
      <c r="C33" s="19">
        <f t="shared" si="5"/>
        <v>2268.91008</v>
      </c>
      <c r="D33" s="19">
        <f t="shared" si="4"/>
        <v>2631.9356928</v>
      </c>
      <c r="E33" s="19">
        <v>2763.53</v>
      </c>
      <c r="F33" s="17" t="s">
        <v>394</v>
      </c>
      <c r="G33" s="17" t="s">
        <v>394</v>
      </c>
      <c r="H33" s="17" t="s">
        <v>394</v>
      </c>
    </row>
    <row r="34" spans="1:8">
      <c r="A34" s="14" t="s">
        <v>428</v>
      </c>
      <c r="B34" s="15" t="s">
        <v>424</v>
      </c>
      <c r="C34" s="16">
        <f t="shared" si="5"/>
        <v>2268.91008</v>
      </c>
      <c r="D34" s="16">
        <f t="shared" si="4"/>
        <v>2631.9356928</v>
      </c>
      <c r="E34" s="16">
        <v>2763.53</v>
      </c>
      <c r="F34" s="17" t="s">
        <v>394</v>
      </c>
      <c r="G34" s="17" t="s">
        <v>394</v>
      </c>
      <c r="H34" s="17" t="s">
        <v>394</v>
      </c>
    </row>
    <row r="35" spans="1:8">
      <c r="A35" s="18" t="s">
        <v>429</v>
      </c>
      <c r="B35" s="17" t="s">
        <v>424</v>
      </c>
      <c r="C35" s="19">
        <f t="shared" si="5"/>
        <v>2268.91008</v>
      </c>
      <c r="D35" s="19">
        <f t="shared" si="4"/>
        <v>2631.9356928</v>
      </c>
      <c r="E35" s="19">
        <v>2763.53</v>
      </c>
      <c r="F35" s="17" t="s">
        <v>394</v>
      </c>
      <c r="G35" s="17" t="s">
        <v>394</v>
      </c>
      <c r="H35" s="17" t="s">
        <v>394</v>
      </c>
    </row>
    <row r="36" spans="1:8">
      <c r="A36" s="14" t="s">
        <v>430</v>
      </c>
      <c r="B36" s="15" t="s">
        <v>424</v>
      </c>
      <c r="C36" s="16">
        <f t="shared" si="5"/>
        <v>2268.91008</v>
      </c>
      <c r="D36" s="16">
        <f t="shared" si="4"/>
        <v>2631.9356928</v>
      </c>
      <c r="E36" s="16">
        <v>2763.53</v>
      </c>
      <c r="F36" s="17" t="s">
        <v>394</v>
      </c>
      <c r="G36" s="17" t="s">
        <v>394</v>
      </c>
      <c r="H36" s="17" t="s">
        <v>394</v>
      </c>
    </row>
    <row r="37" spans="1:8">
      <c r="A37" s="18" t="s">
        <v>431</v>
      </c>
      <c r="B37" s="17" t="s">
        <v>424</v>
      </c>
      <c r="C37" s="19">
        <f t="shared" si="5"/>
        <v>2268.91008</v>
      </c>
      <c r="D37" s="19">
        <f t="shared" si="4"/>
        <v>2631.9356928</v>
      </c>
      <c r="E37" s="19">
        <v>2763.53</v>
      </c>
      <c r="F37" s="17" t="s">
        <v>394</v>
      </c>
      <c r="G37" s="17" t="s">
        <v>394</v>
      </c>
      <c r="H37" s="17" t="s">
        <v>394</v>
      </c>
    </row>
    <row r="38" spans="1:8">
      <c r="A38" s="14" t="s">
        <v>432</v>
      </c>
      <c r="B38" s="15" t="s">
        <v>424</v>
      </c>
      <c r="C38" s="16">
        <f t="shared" si="5"/>
        <v>2268.91008</v>
      </c>
      <c r="D38" s="16">
        <f t="shared" si="4"/>
        <v>2631.9356928</v>
      </c>
      <c r="E38" s="16">
        <v>2763.53</v>
      </c>
      <c r="F38" s="17" t="s">
        <v>394</v>
      </c>
      <c r="G38" s="17" t="s">
        <v>394</v>
      </c>
      <c r="H38" s="17" t="s">
        <v>394</v>
      </c>
    </row>
    <row r="39" spans="1:8">
      <c r="A39" s="18" t="s">
        <v>433</v>
      </c>
      <c r="B39" s="17" t="s">
        <v>424</v>
      </c>
      <c r="C39" s="19">
        <f t="shared" si="5"/>
        <v>2268.91008</v>
      </c>
      <c r="D39" s="19">
        <f t="shared" si="4"/>
        <v>2631.9356928</v>
      </c>
      <c r="E39" s="19">
        <v>2763.53</v>
      </c>
      <c r="F39" s="17" t="s">
        <v>394</v>
      </c>
      <c r="G39" s="17" t="s">
        <v>394</v>
      </c>
      <c r="H39" s="17" t="s">
        <v>394</v>
      </c>
    </row>
    <row r="40" spans="1:8">
      <c r="A40" s="14" t="s">
        <v>434</v>
      </c>
      <c r="B40" s="15" t="s">
        <v>424</v>
      </c>
      <c r="C40" s="16">
        <f t="shared" si="5"/>
        <v>2268.91008</v>
      </c>
      <c r="D40" s="16">
        <f t="shared" si="4"/>
        <v>2631.9356928</v>
      </c>
      <c r="E40" s="16">
        <v>2763.53</v>
      </c>
      <c r="F40" s="17" t="s">
        <v>394</v>
      </c>
      <c r="G40" s="17" t="s">
        <v>394</v>
      </c>
      <c r="H40" s="17" t="s">
        <v>394</v>
      </c>
    </row>
    <row r="41" spans="1:8">
      <c r="A41" s="18" t="s">
        <v>435</v>
      </c>
      <c r="B41" s="17" t="s">
        <v>424</v>
      </c>
      <c r="C41" s="19">
        <f t="shared" ref="C41:C50" si="6">2268.91008</f>
        <v>2268.91008</v>
      </c>
      <c r="D41" s="19">
        <f t="shared" si="4"/>
        <v>2631.9356928</v>
      </c>
      <c r="E41" s="19">
        <v>2763.53</v>
      </c>
      <c r="F41" s="17" t="s">
        <v>394</v>
      </c>
      <c r="G41" s="17" t="s">
        <v>394</v>
      </c>
      <c r="H41" s="17" t="s">
        <v>394</v>
      </c>
    </row>
    <row r="42" spans="1:8">
      <c r="A42" s="14" t="s">
        <v>436</v>
      </c>
      <c r="B42" s="15" t="s">
        <v>424</v>
      </c>
      <c r="C42" s="16">
        <f t="shared" si="6"/>
        <v>2268.91008</v>
      </c>
      <c r="D42" s="16">
        <f t="shared" si="4"/>
        <v>2631.9356928</v>
      </c>
      <c r="E42" s="16">
        <v>2763.53</v>
      </c>
      <c r="F42" s="17" t="s">
        <v>394</v>
      </c>
      <c r="G42" s="17" t="s">
        <v>394</v>
      </c>
      <c r="H42" s="17" t="s">
        <v>394</v>
      </c>
    </row>
    <row r="43" spans="1:8">
      <c r="A43" s="18" t="s">
        <v>437</v>
      </c>
      <c r="B43" s="17" t="s">
        <v>424</v>
      </c>
      <c r="C43" s="19">
        <f t="shared" si="6"/>
        <v>2268.91008</v>
      </c>
      <c r="D43" s="19">
        <f t="shared" si="4"/>
        <v>2631.9356928</v>
      </c>
      <c r="E43" s="19">
        <v>2763.53</v>
      </c>
      <c r="F43" s="17" t="s">
        <v>394</v>
      </c>
      <c r="G43" s="17" t="s">
        <v>394</v>
      </c>
      <c r="H43" s="17" t="s">
        <v>394</v>
      </c>
    </row>
    <row r="44" spans="1:8">
      <c r="A44" s="14" t="s">
        <v>438</v>
      </c>
      <c r="B44" s="15" t="s">
        <v>424</v>
      </c>
      <c r="C44" s="16">
        <f t="shared" si="6"/>
        <v>2268.91008</v>
      </c>
      <c r="D44" s="16">
        <f t="shared" si="4"/>
        <v>2631.9356928</v>
      </c>
      <c r="E44" s="16">
        <v>2763.53</v>
      </c>
      <c r="F44" s="17" t="s">
        <v>394</v>
      </c>
      <c r="G44" s="17" t="s">
        <v>394</v>
      </c>
      <c r="H44" s="17" t="s">
        <v>394</v>
      </c>
    </row>
    <row r="45" spans="1:8">
      <c r="A45" s="18" t="s">
        <v>439</v>
      </c>
      <c r="B45" s="17" t="s">
        <v>424</v>
      </c>
      <c r="C45" s="19">
        <f t="shared" si="6"/>
        <v>2268.91008</v>
      </c>
      <c r="D45" s="19">
        <f t="shared" si="4"/>
        <v>2631.9356928</v>
      </c>
      <c r="E45" s="19">
        <v>2763.53</v>
      </c>
      <c r="F45" s="17" t="s">
        <v>394</v>
      </c>
      <c r="G45" s="17" t="s">
        <v>394</v>
      </c>
      <c r="H45" s="17" t="s">
        <v>394</v>
      </c>
    </row>
    <row r="46" spans="1:8">
      <c r="A46" s="14" t="s">
        <v>440</v>
      </c>
      <c r="B46" s="15" t="s">
        <v>424</v>
      </c>
      <c r="C46" s="16">
        <f t="shared" si="6"/>
        <v>2268.91008</v>
      </c>
      <c r="D46" s="16">
        <f t="shared" si="4"/>
        <v>2631.9356928</v>
      </c>
      <c r="E46" s="16">
        <v>2763.53</v>
      </c>
      <c r="F46" s="17" t="s">
        <v>394</v>
      </c>
      <c r="G46" s="17" t="s">
        <v>394</v>
      </c>
      <c r="H46" s="17" t="s">
        <v>394</v>
      </c>
    </row>
    <row r="47" spans="1:8">
      <c r="A47" s="18" t="s">
        <v>441</v>
      </c>
      <c r="B47" s="17" t="s">
        <v>424</v>
      </c>
      <c r="C47" s="19">
        <f t="shared" si="6"/>
        <v>2268.91008</v>
      </c>
      <c r="D47" s="19">
        <f t="shared" si="4"/>
        <v>2631.9356928</v>
      </c>
      <c r="E47" s="19">
        <v>2763.53</v>
      </c>
      <c r="F47" s="17" t="s">
        <v>394</v>
      </c>
      <c r="G47" s="17" t="s">
        <v>394</v>
      </c>
      <c r="H47" s="17" t="s">
        <v>394</v>
      </c>
    </row>
    <row r="48" spans="1:8">
      <c r="A48" s="14" t="s">
        <v>442</v>
      </c>
      <c r="B48" s="15" t="s">
        <v>424</v>
      </c>
      <c r="C48" s="16">
        <f t="shared" si="6"/>
        <v>2268.91008</v>
      </c>
      <c r="D48" s="16">
        <f t="shared" si="4"/>
        <v>2631.9356928</v>
      </c>
      <c r="E48" s="16">
        <v>2763.53</v>
      </c>
      <c r="F48" s="17" t="s">
        <v>394</v>
      </c>
      <c r="G48" s="17" t="s">
        <v>394</v>
      </c>
      <c r="H48" s="17" t="s">
        <v>394</v>
      </c>
    </row>
    <row r="49" spans="1:8">
      <c r="A49" s="18" t="s">
        <v>443</v>
      </c>
      <c r="B49" s="17" t="s">
        <v>424</v>
      </c>
      <c r="C49" s="19">
        <f t="shared" si="6"/>
        <v>2268.91008</v>
      </c>
      <c r="D49" s="19">
        <f t="shared" si="4"/>
        <v>2631.9356928</v>
      </c>
      <c r="E49" s="19">
        <v>2763.53</v>
      </c>
      <c r="F49" s="17" t="s">
        <v>394</v>
      </c>
      <c r="G49" s="17" t="s">
        <v>394</v>
      </c>
      <c r="H49" s="17" t="s">
        <v>394</v>
      </c>
    </row>
    <row r="50" spans="1:8">
      <c r="A50" s="14" t="s">
        <v>444</v>
      </c>
      <c r="B50" s="15" t="s">
        <v>424</v>
      </c>
      <c r="C50" s="16">
        <f t="shared" si="6"/>
        <v>2268.91008</v>
      </c>
      <c r="D50" s="16">
        <f t="shared" si="4"/>
        <v>2631.9356928</v>
      </c>
      <c r="E50" s="16">
        <v>2763.53</v>
      </c>
      <c r="F50" s="17" t="s">
        <v>394</v>
      </c>
      <c r="G50" s="17" t="s">
        <v>394</v>
      </c>
      <c r="H50" s="17" t="s">
        <v>394</v>
      </c>
    </row>
    <row r="51" spans="1:8">
      <c r="A51" s="18" t="s">
        <v>445</v>
      </c>
      <c r="B51" s="17" t="s">
        <v>424</v>
      </c>
      <c r="C51" s="19">
        <f t="shared" ref="C51:C64" si="7">2268.91008</f>
        <v>2268.91008</v>
      </c>
      <c r="D51" s="19">
        <f t="shared" si="4"/>
        <v>2631.9356928</v>
      </c>
      <c r="E51" s="19">
        <v>2763.53</v>
      </c>
      <c r="F51" s="17" t="s">
        <v>394</v>
      </c>
      <c r="G51" s="17" t="s">
        <v>394</v>
      </c>
      <c r="H51" s="17" t="s">
        <v>394</v>
      </c>
    </row>
    <row r="52" spans="1:8">
      <c r="A52" s="14" t="s">
        <v>446</v>
      </c>
      <c r="B52" s="15" t="s">
        <v>424</v>
      </c>
      <c r="C52" s="16">
        <f t="shared" si="7"/>
        <v>2268.91008</v>
      </c>
      <c r="D52" s="16">
        <f t="shared" si="4"/>
        <v>2631.9356928</v>
      </c>
      <c r="E52" s="16">
        <v>2763.53</v>
      </c>
      <c r="F52" s="17" t="s">
        <v>394</v>
      </c>
      <c r="G52" s="17" t="s">
        <v>394</v>
      </c>
      <c r="H52" s="17" t="s">
        <v>394</v>
      </c>
    </row>
    <row r="53" spans="1:8">
      <c r="A53" s="18" t="s">
        <v>447</v>
      </c>
      <c r="B53" s="17" t="s">
        <v>424</v>
      </c>
      <c r="C53" s="19">
        <f t="shared" si="7"/>
        <v>2268.91008</v>
      </c>
      <c r="D53" s="19">
        <f t="shared" si="4"/>
        <v>2631.9356928</v>
      </c>
      <c r="E53" s="19">
        <v>2763.53</v>
      </c>
      <c r="F53" s="17" t="s">
        <v>394</v>
      </c>
      <c r="G53" s="17" t="s">
        <v>394</v>
      </c>
      <c r="H53" s="17" t="s">
        <v>394</v>
      </c>
    </row>
    <row r="54" spans="1:8">
      <c r="A54" s="14" t="s">
        <v>448</v>
      </c>
      <c r="B54" s="15" t="s">
        <v>424</v>
      </c>
      <c r="C54" s="16">
        <f t="shared" si="7"/>
        <v>2268.91008</v>
      </c>
      <c r="D54" s="16">
        <f t="shared" si="4"/>
        <v>2631.9356928</v>
      </c>
      <c r="E54" s="16">
        <v>2763.53</v>
      </c>
      <c r="F54" s="17" t="s">
        <v>394</v>
      </c>
      <c r="G54" s="17" t="s">
        <v>394</v>
      </c>
      <c r="H54" s="17" t="s">
        <v>394</v>
      </c>
    </row>
    <row r="55" spans="1:8">
      <c r="A55" s="18" t="s">
        <v>449</v>
      </c>
      <c r="B55" s="17" t="s">
        <v>424</v>
      </c>
      <c r="C55" s="19">
        <f t="shared" si="7"/>
        <v>2268.91008</v>
      </c>
      <c r="D55" s="19">
        <f t="shared" si="4"/>
        <v>2631.9356928</v>
      </c>
      <c r="E55" s="19">
        <v>2763.53</v>
      </c>
      <c r="F55" s="17" t="s">
        <v>394</v>
      </c>
      <c r="G55" s="17" t="s">
        <v>394</v>
      </c>
      <c r="H55" s="17" t="s">
        <v>394</v>
      </c>
    </row>
    <row r="56" spans="1:8">
      <c r="A56" s="14" t="s">
        <v>450</v>
      </c>
      <c r="B56" s="15" t="s">
        <v>424</v>
      </c>
      <c r="C56" s="16">
        <f t="shared" si="7"/>
        <v>2268.91008</v>
      </c>
      <c r="D56" s="16">
        <f t="shared" si="4"/>
        <v>2631.9356928</v>
      </c>
      <c r="E56" s="16">
        <v>2763.53</v>
      </c>
      <c r="F56" s="17" t="s">
        <v>394</v>
      </c>
      <c r="G56" s="17" t="s">
        <v>394</v>
      </c>
      <c r="H56" s="17" t="s">
        <v>394</v>
      </c>
    </row>
    <row r="57" spans="1:8">
      <c r="A57" s="18" t="s">
        <v>451</v>
      </c>
      <c r="B57" s="17" t="s">
        <v>424</v>
      </c>
      <c r="C57" s="19">
        <f t="shared" si="7"/>
        <v>2268.91008</v>
      </c>
      <c r="D57" s="19">
        <f t="shared" si="4"/>
        <v>2631.9356928</v>
      </c>
      <c r="E57" s="19">
        <v>2763.53</v>
      </c>
      <c r="F57" s="17" t="s">
        <v>394</v>
      </c>
      <c r="G57" s="17" t="s">
        <v>394</v>
      </c>
      <c r="H57" s="17" t="s">
        <v>394</v>
      </c>
    </row>
    <row r="58" spans="1:8">
      <c r="A58" s="14" t="s">
        <v>452</v>
      </c>
      <c r="B58" s="15" t="s">
        <v>424</v>
      </c>
      <c r="C58" s="16">
        <f t="shared" si="7"/>
        <v>2268.91008</v>
      </c>
      <c r="D58" s="16">
        <f t="shared" si="4"/>
        <v>2631.9356928</v>
      </c>
      <c r="E58" s="16">
        <v>2763.53</v>
      </c>
      <c r="F58" s="17" t="s">
        <v>394</v>
      </c>
      <c r="G58" s="17" t="s">
        <v>394</v>
      </c>
      <c r="H58" s="17" t="s">
        <v>394</v>
      </c>
    </row>
    <row r="59" spans="1:8">
      <c r="A59" s="18" t="s">
        <v>453</v>
      </c>
      <c r="B59" s="17" t="s">
        <v>424</v>
      </c>
      <c r="C59" s="19">
        <f t="shared" si="7"/>
        <v>2268.91008</v>
      </c>
      <c r="D59" s="19">
        <f t="shared" si="4"/>
        <v>2631.9356928</v>
      </c>
      <c r="E59" s="19">
        <v>2763.53</v>
      </c>
      <c r="F59" s="17" t="s">
        <v>394</v>
      </c>
      <c r="G59" s="17" t="s">
        <v>394</v>
      </c>
      <c r="H59" s="17" t="s">
        <v>394</v>
      </c>
    </row>
    <row r="60" spans="1:8">
      <c r="A60" s="14" t="s">
        <v>454</v>
      </c>
      <c r="B60" s="15" t="s">
        <v>424</v>
      </c>
      <c r="C60" s="16">
        <f t="shared" si="7"/>
        <v>2268.91008</v>
      </c>
      <c r="D60" s="16">
        <f t="shared" si="4"/>
        <v>2631.9356928</v>
      </c>
      <c r="E60" s="16">
        <v>2763.53</v>
      </c>
      <c r="F60" s="17" t="s">
        <v>394</v>
      </c>
      <c r="G60" s="17" t="s">
        <v>394</v>
      </c>
      <c r="H60" s="17" t="s">
        <v>394</v>
      </c>
    </row>
    <row r="61" spans="1:8">
      <c r="A61" s="18" t="s">
        <v>455</v>
      </c>
      <c r="B61" s="17" t="s">
        <v>424</v>
      </c>
      <c r="C61" s="19">
        <f t="shared" si="7"/>
        <v>2268.91008</v>
      </c>
      <c r="D61" s="19">
        <f t="shared" si="4"/>
        <v>2631.9356928</v>
      </c>
      <c r="E61" s="19">
        <v>2763.53</v>
      </c>
      <c r="F61" s="17" t="s">
        <v>394</v>
      </c>
      <c r="G61" s="17" t="s">
        <v>394</v>
      </c>
      <c r="H61" s="17" t="s">
        <v>394</v>
      </c>
    </row>
    <row r="62" spans="1:8">
      <c r="A62" s="14" t="s">
        <v>456</v>
      </c>
      <c r="B62" s="15" t="s">
        <v>424</v>
      </c>
      <c r="C62" s="16">
        <f t="shared" si="7"/>
        <v>2268.91008</v>
      </c>
      <c r="D62" s="16">
        <f t="shared" si="4"/>
        <v>2631.9356928</v>
      </c>
      <c r="E62" s="16">
        <v>2763.53</v>
      </c>
      <c r="F62" s="17" t="s">
        <v>394</v>
      </c>
      <c r="G62" s="17" t="s">
        <v>394</v>
      </c>
      <c r="H62" s="17" t="s">
        <v>394</v>
      </c>
    </row>
    <row r="63" spans="1:8">
      <c r="A63" s="18" t="s">
        <v>457</v>
      </c>
      <c r="B63" s="17" t="s">
        <v>424</v>
      </c>
      <c r="C63" s="19">
        <f t="shared" si="7"/>
        <v>2268.91008</v>
      </c>
      <c r="D63" s="19">
        <f t="shared" si="4"/>
        <v>2631.9356928</v>
      </c>
      <c r="E63" s="19">
        <v>2763.53</v>
      </c>
      <c r="F63" s="17" t="s">
        <v>394</v>
      </c>
      <c r="G63" s="17" t="s">
        <v>394</v>
      </c>
      <c r="H63" s="17" t="s">
        <v>394</v>
      </c>
    </row>
    <row r="64" spans="1:8">
      <c r="A64" s="14" t="s">
        <v>458</v>
      </c>
      <c r="B64" s="15" t="s">
        <v>424</v>
      </c>
      <c r="C64" s="16">
        <f t="shared" si="7"/>
        <v>2268.91008</v>
      </c>
      <c r="D64" s="16">
        <f t="shared" si="4"/>
        <v>2631.9356928</v>
      </c>
      <c r="E64" s="16">
        <v>2763.53</v>
      </c>
      <c r="F64" s="17" t="s">
        <v>394</v>
      </c>
      <c r="G64" s="17" t="s">
        <v>394</v>
      </c>
      <c r="H64" s="20" t="s">
        <v>394</v>
      </c>
    </row>
    <row r="65" spans="1:8">
      <c r="A65" s="18" t="s">
        <v>459</v>
      </c>
      <c r="B65" s="17" t="s">
        <v>460</v>
      </c>
      <c r="C65" s="19">
        <f>3748.52664</f>
        <v>3748.52664</v>
      </c>
      <c r="D65" s="19">
        <f t="shared" si="4"/>
        <v>4348.2909024</v>
      </c>
      <c r="E65" s="19">
        <v>4565.71</v>
      </c>
      <c r="F65" s="21" t="s">
        <v>460</v>
      </c>
      <c r="G65" s="22">
        <v>4565.706</v>
      </c>
      <c r="H65" s="23">
        <f>E65*5.5%+E65</f>
        <v>4816.82405</v>
      </c>
    </row>
    <row r="66" spans="1:8">
      <c r="A66" s="14" t="s">
        <v>461</v>
      </c>
      <c r="B66" s="15" t="s">
        <v>462</v>
      </c>
      <c r="C66" s="16">
        <f>6298.243776</f>
        <v>6298.243776</v>
      </c>
      <c r="D66" s="16">
        <f t="shared" si="4"/>
        <v>7305.96278016</v>
      </c>
      <c r="E66" s="16">
        <f>D66*5%+D66</f>
        <v>7671.260919168</v>
      </c>
      <c r="F66" s="15" t="s">
        <v>394</v>
      </c>
      <c r="G66" s="24" t="s">
        <v>394</v>
      </c>
      <c r="H66" s="25" t="s">
        <v>394</v>
      </c>
    </row>
    <row r="67" spans="1:8">
      <c r="A67" s="26" t="s">
        <v>463</v>
      </c>
      <c r="B67" s="17" t="s">
        <v>464</v>
      </c>
      <c r="C67" s="17" t="s">
        <v>464</v>
      </c>
      <c r="D67" s="17" t="s">
        <v>464</v>
      </c>
      <c r="E67" s="17" t="s">
        <v>464</v>
      </c>
      <c r="F67" s="21" t="s">
        <v>465</v>
      </c>
      <c r="G67" s="22">
        <v>9277.61</v>
      </c>
      <c r="H67" s="23">
        <f>G67*5.5%+G67</f>
        <v>9787.87855</v>
      </c>
    </row>
    <row r="68" spans="1:8">
      <c r="A68" s="14" t="s">
        <v>466</v>
      </c>
      <c r="B68" s="15" t="s">
        <v>467</v>
      </c>
      <c r="C68" s="16">
        <v>6950</v>
      </c>
      <c r="D68" s="16">
        <f>C68*16%+C68</f>
        <v>8062</v>
      </c>
      <c r="E68" s="16">
        <v>8465.1</v>
      </c>
      <c r="F68" s="27" t="s">
        <v>468</v>
      </c>
      <c r="G68" s="28">
        <v>8465.1</v>
      </c>
      <c r="H68" s="23">
        <f>E68*5.5%+E68</f>
        <v>8930.6805</v>
      </c>
    </row>
    <row r="69" spans="1:8">
      <c r="A69" s="26" t="s">
        <v>469</v>
      </c>
      <c r="B69" s="17" t="s">
        <v>464</v>
      </c>
      <c r="C69" s="17" t="s">
        <v>464</v>
      </c>
      <c r="D69" s="17" t="s">
        <v>464</v>
      </c>
      <c r="E69" s="17" t="s">
        <v>464</v>
      </c>
      <c r="F69" s="21" t="s">
        <v>470</v>
      </c>
      <c r="G69" s="22">
        <v>2500</v>
      </c>
      <c r="H69" s="23">
        <f>G69*5.55+G69</f>
        <v>16375</v>
      </c>
    </row>
    <row r="70" spans="1:8">
      <c r="A70" s="14" t="s">
        <v>471</v>
      </c>
      <c r="B70" s="15" t="s">
        <v>472</v>
      </c>
      <c r="C70" s="16">
        <v>4869.179424</v>
      </c>
      <c r="D70" s="16">
        <f>C70*16%+C70</f>
        <v>5648.24813184</v>
      </c>
      <c r="E70" s="16">
        <v>5930.66</v>
      </c>
      <c r="F70" s="27" t="s">
        <v>473</v>
      </c>
      <c r="G70" s="28">
        <v>5930.66</v>
      </c>
      <c r="H70" s="23">
        <f>E70*5.5%+E70</f>
        <v>6256.8463</v>
      </c>
    </row>
    <row r="71" spans="1:8">
      <c r="A71" s="26" t="s">
        <v>474</v>
      </c>
      <c r="B71" s="17" t="s">
        <v>464</v>
      </c>
      <c r="C71" s="17" t="s">
        <v>464</v>
      </c>
      <c r="D71" s="17" t="s">
        <v>464</v>
      </c>
      <c r="E71" s="17" t="s">
        <v>464</v>
      </c>
      <c r="F71" s="21" t="s">
        <v>475</v>
      </c>
      <c r="G71" s="22">
        <v>4300</v>
      </c>
      <c r="H71" s="23">
        <f>G71*5.5%+G71</f>
        <v>4536.5</v>
      </c>
    </row>
    <row r="72" spans="1:8">
      <c r="A72" s="29" t="s">
        <v>474</v>
      </c>
      <c r="B72" s="17" t="s">
        <v>464</v>
      </c>
      <c r="C72" s="17" t="s">
        <v>464</v>
      </c>
      <c r="D72" s="17" t="s">
        <v>464</v>
      </c>
      <c r="E72" s="17" t="s">
        <v>464</v>
      </c>
      <c r="F72" s="27" t="s">
        <v>476</v>
      </c>
      <c r="G72" s="28">
        <v>4500</v>
      </c>
      <c r="H72" s="23">
        <f>G72*5.5%+G72</f>
        <v>4747.5</v>
      </c>
    </row>
    <row r="73" spans="1:8">
      <c r="A73" s="26" t="s">
        <v>477</v>
      </c>
      <c r="B73" s="17" t="s">
        <v>464</v>
      </c>
      <c r="C73" s="17" t="s">
        <v>464</v>
      </c>
      <c r="D73" s="17" t="s">
        <v>464</v>
      </c>
      <c r="E73" s="17" t="s">
        <v>464</v>
      </c>
      <c r="F73" s="21" t="s">
        <v>478</v>
      </c>
      <c r="G73" s="22">
        <v>4300</v>
      </c>
      <c r="H73" s="23">
        <f>G73*5.5%+G73</f>
        <v>4536.5</v>
      </c>
    </row>
    <row r="74" spans="1:8">
      <c r="A74" s="29" t="s">
        <v>479</v>
      </c>
      <c r="B74" s="17" t="s">
        <v>464</v>
      </c>
      <c r="C74" s="17" t="s">
        <v>464</v>
      </c>
      <c r="D74" s="17" t="s">
        <v>464</v>
      </c>
      <c r="E74" s="17" t="s">
        <v>464</v>
      </c>
      <c r="F74" s="27" t="s">
        <v>476</v>
      </c>
      <c r="G74" s="28">
        <v>4500</v>
      </c>
      <c r="H74" s="23">
        <f>G74*5.5%+G74</f>
        <v>4747.5</v>
      </c>
    </row>
    <row r="75" spans="1:10">
      <c r="A75" s="18" t="s">
        <v>480</v>
      </c>
      <c r="B75" s="17" t="s">
        <v>481</v>
      </c>
      <c r="C75" s="19">
        <f t="shared" ref="C75:C80" si="8">3501.589248</f>
        <v>3501.589248</v>
      </c>
      <c r="D75" s="19">
        <f t="shared" ref="D75:D80" si="9">C75*16%+C75</f>
        <v>4061.84352768</v>
      </c>
      <c r="E75" s="19">
        <v>4264.94</v>
      </c>
      <c r="F75" s="17" t="s">
        <v>394</v>
      </c>
      <c r="G75" s="30" t="s">
        <v>394</v>
      </c>
      <c r="H75" s="31" t="s">
        <v>394</v>
      </c>
      <c r="J75" s="33"/>
    </row>
    <row r="76" spans="1:10">
      <c r="A76" s="14" t="s">
        <v>482</v>
      </c>
      <c r="B76" s="15" t="s">
        <v>481</v>
      </c>
      <c r="C76" s="16">
        <f t="shared" si="8"/>
        <v>3501.589248</v>
      </c>
      <c r="D76" s="16">
        <f t="shared" si="9"/>
        <v>4061.84352768</v>
      </c>
      <c r="E76" s="16">
        <v>4264.94</v>
      </c>
      <c r="F76" s="17" t="s">
        <v>394</v>
      </c>
      <c r="G76" s="17" t="s">
        <v>394</v>
      </c>
      <c r="H76" s="12" t="s">
        <v>394</v>
      </c>
      <c r="J76" s="33"/>
    </row>
    <row r="77" spans="1:8">
      <c r="A77" s="18" t="s">
        <v>483</v>
      </c>
      <c r="B77" s="17" t="s">
        <v>481</v>
      </c>
      <c r="C77" s="19">
        <f t="shared" si="8"/>
        <v>3501.589248</v>
      </c>
      <c r="D77" s="19">
        <f t="shared" si="9"/>
        <v>4061.84352768</v>
      </c>
      <c r="E77" s="19">
        <v>4264.94</v>
      </c>
      <c r="F77" s="17" t="s">
        <v>394</v>
      </c>
      <c r="G77" s="17" t="s">
        <v>394</v>
      </c>
      <c r="H77" s="17" t="s">
        <v>394</v>
      </c>
    </row>
    <row r="78" spans="1:8">
      <c r="A78" s="14" t="s">
        <v>484</v>
      </c>
      <c r="B78" s="15" t="s">
        <v>481</v>
      </c>
      <c r="C78" s="16">
        <f t="shared" si="8"/>
        <v>3501.589248</v>
      </c>
      <c r="D78" s="16">
        <f t="shared" si="9"/>
        <v>4061.84352768</v>
      </c>
      <c r="E78" s="16">
        <v>4264.94</v>
      </c>
      <c r="F78" s="17" t="s">
        <v>394</v>
      </c>
      <c r="G78" s="17" t="s">
        <v>394</v>
      </c>
      <c r="H78" s="17" t="s">
        <v>394</v>
      </c>
    </row>
    <row r="79" spans="1:8">
      <c r="A79" s="18" t="s">
        <v>485</v>
      </c>
      <c r="B79" s="17" t="s">
        <v>481</v>
      </c>
      <c r="C79" s="19">
        <f t="shared" si="8"/>
        <v>3501.589248</v>
      </c>
      <c r="D79" s="19">
        <f t="shared" si="9"/>
        <v>4061.84352768</v>
      </c>
      <c r="E79" s="19">
        <v>4264.94</v>
      </c>
      <c r="F79" s="17" t="s">
        <v>394</v>
      </c>
      <c r="G79" s="17" t="s">
        <v>394</v>
      </c>
      <c r="H79" s="17" t="s">
        <v>394</v>
      </c>
    </row>
    <row r="80" spans="1:8">
      <c r="A80" s="14" t="s">
        <v>486</v>
      </c>
      <c r="B80" s="15" t="s">
        <v>481</v>
      </c>
      <c r="C80" s="16">
        <f t="shared" si="8"/>
        <v>3501.589248</v>
      </c>
      <c r="D80" s="16">
        <f t="shared" si="9"/>
        <v>4061.84352768</v>
      </c>
      <c r="E80" s="16">
        <v>4264.94</v>
      </c>
      <c r="F80" s="17" t="s">
        <v>394</v>
      </c>
      <c r="G80" s="17" t="s">
        <v>394</v>
      </c>
      <c r="H80" s="17" t="s">
        <v>394</v>
      </c>
    </row>
    <row r="81" spans="1:8">
      <c r="A81" s="18" t="s">
        <v>487</v>
      </c>
      <c r="B81" s="17" t="s">
        <v>488</v>
      </c>
      <c r="C81" s="19">
        <v>2710.2564</v>
      </c>
      <c r="D81" s="19">
        <f t="shared" ref="D81:D86" si="10">C81*16%+C81</f>
        <v>3143.897424</v>
      </c>
      <c r="E81" s="19">
        <v>3301.09</v>
      </c>
      <c r="F81" s="17" t="s">
        <v>394</v>
      </c>
      <c r="G81" s="17" t="s">
        <v>394</v>
      </c>
      <c r="H81" s="17" t="s">
        <v>394</v>
      </c>
    </row>
    <row r="82" spans="1:8">
      <c r="A82" s="14" t="s">
        <v>489</v>
      </c>
      <c r="B82" s="15" t="s">
        <v>490</v>
      </c>
      <c r="C82" s="16">
        <v>2322.67896</v>
      </c>
      <c r="D82" s="16">
        <f t="shared" si="10"/>
        <v>2694.3075936</v>
      </c>
      <c r="E82" s="16">
        <v>2829.02</v>
      </c>
      <c r="F82" s="17" t="s">
        <v>394</v>
      </c>
      <c r="G82" s="17" t="s">
        <v>394</v>
      </c>
      <c r="H82" s="17" t="s">
        <v>394</v>
      </c>
    </row>
    <row r="83" spans="1:8">
      <c r="A83" s="18" t="s">
        <v>491</v>
      </c>
      <c r="B83" s="17" t="s">
        <v>492</v>
      </c>
      <c r="C83" s="19">
        <v>1966.196016</v>
      </c>
      <c r="D83" s="19">
        <f t="shared" si="10"/>
        <v>2280.78737856</v>
      </c>
      <c r="E83" s="19">
        <v>2394.83</v>
      </c>
      <c r="F83" s="17" t="s">
        <v>394</v>
      </c>
      <c r="G83" s="17" t="s">
        <v>394</v>
      </c>
      <c r="H83" s="17" t="s">
        <v>394</v>
      </c>
    </row>
    <row r="84" spans="1:8">
      <c r="A84" s="14" t="s">
        <v>493</v>
      </c>
      <c r="B84" s="15" t="s">
        <v>494</v>
      </c>
      <c r="C84" s="16">
        <v>1697.456736</v>
      </c>
      <c r="D84" s="16">
        <f t="shared" si="10"/>
        <v>1969.04981376</v>
      </c>
      <c r="E84" s="16">
        <v>2067.5</v>
      </c>
      <c r="F84" s="17" t="s">
        <v>394</v>
      </c>
      <c r="G84" s="17" t="s">
        <v>394</v>
      </c>
      <c r="H84" s="17" t="s">
        <v>394</v>
      </c>
    </row>
    <row r="85" spans="1:8">
      <c r="A85" s="18" t="s">
        <v>495</v>
      </c>
      <c r="B85" s="17" t="s">
        <v>496</v>
      </c>
      <c r="C85" s="19">
        <v>1570.114368</v>
      </c>
      <c r="D85" s="19">
        <f t="shared" si="10"/>
        <v>1821.33266688</v>
      </c>
      <c r="E85" s="19">
        <v>1912.4</v>
      </c>
      <c r="F85" s="17" t="s">
        <v>394</v>
      </c>
      <c r="G85" s="17" t="s">
        <v>394</v>
      </c>
      <c r="H85" s="17" t="s">
        <v>394</v>
      </c>
    </row>
    <row r="86" spans="1:8">
      <c r="A86" s="14" t="s">
        <v>497</v>
      </c>
      <c r="B86" s="15" t="s">
        <v>498</v>
      </c>
      <c r="C86" s="16">
        <v>1222.146144</v>
      </c>
      <c r="D86" s="16">
        <f t="shared" si="10"/>
        <v>1417.68952704</v>
      </c>
      <c r="E86" s="16">
        <v>1488.58</v>
      </c>
      <c r="F86" s="17" t="s">
        <v>394</v>
      </c>
      <c r="G86" s="17" t="s">
        <v>394</v>
      </c>
      <c r="H86" s="20" t="s">
        <v>394</v>
      </c>
    </row>
    <row r="87" spans="1:8">
      <c r="A87" s="26" t="s">
        <v>499</v>
      </c>
      <c r="B87" s="17" t="s">
        <v>464</v>
      </c>
      <c r="C87" s="17" t="s">
        <v>464</v>
      </c>
      <c r="D87" s="17" t="s">
        <v>464</v>
      </c>
      <c r="E87" s="17" t="s">
        <v>464</v>
      </c>
      <c r="F87" s="21" t="s">
        <v>500</v>
      </c>
      <c r="G87" s="22">
        <v>3301.1</v>
      </c>
      <c r="H87" s="32">
        <f>G87*5.5%+G87</f>
        <v>3482.6605</v>
      </c>
    </row>
    <row r="88" spans="1:8">
      <c r="A88" s="29" t="s">
        <v>501</v>
      </c>
      <c r="B88" s="17" t="s">
        <v>464</v>
      </c>
      <c r="C88" s="17" t="s">
        <v>464</v>
      </c>
      <c r="D88" s="17" t="s">
        <v>464</v>
      </c>
      <c r="E88" s="17" t="s">
        <v>464</v>
      </c>
      <c r="F88" s="27" t="s">
        <v>502</v>
      </c>
      <c r="G88" s="28">
        <v>2400</v>
      </c>
      <c r="H88" s="32">
        <f>G88*5.5%+G88</f>
        <v>2532</v>
      </c>
    </row>
    <row r="89" spans="1:8">
      <c r="A89" s="26" t="s">
        <v>503</v>
      </c>
      <c r="B89" s="17" t="s">
        <v>464</v>
      </c>
      <c r="C89" s="17" t="s">
        <v>464</v>
      </c>
      <c r="D89" s="17" t="s">
        <v>464</v>
      </c>
      <c r="E89" s="17" t="s">
        <v>464</v>
      </c>
      <c r="F89" s="21" t="s">
        <v>504</v>
      </c>
      <c r="G89" s="22">
        <v>2067.5</v>
      </c>
      <c r="H89" s="32">
        <f>G89*5.5%+G89</f>
        <v>2181.2125</v>
      </c>
    </row>
    <row r="90" spans="1:8">
      <c r="A90" s="29" t="s">
        <v>505</v>
      </c>
      <c r="B90" s="17" t="s">
        <v>464</v>
      </c>
      <c r="C90" s="17" t="s">
        <v>464</v>
      </c>
      <c r="D90" s="17" t="s">
        <v>464</v>
      </c>
      <c r="E90" s="17" t="s">
        <v>464</v>
      </c>
      <c r="F90" s="27" t="s">
        <v>506</v>
      </c>
      <c r="G90" s="28">
        <v>1650</v>
      </c>
      <c r="H90" s="32">
        <f>G90*5.5%+G90</f>
        <v>1740.75</v>
      </c>
    </row>
    <row r="91" spans="1:8">
      <c r="A91" s="26" t="s">
        <v>507</v>
      </c>
      <c r="B91" s="17" t="s">
        <v>464</v>
      </c>
      <c r="C91" s="17" t="s">
        <v>464</v>
      </c>
      <c r="D91" s="17" t="s">
        <v>464</v>
      </c>
      <c r="E91" s="17" t="s">
        <v>464</v>
      </c>
      <c r="F91" s="21" t="s">
        <v>508</v>
      </c>
      <c r="G91" s="22">
        <v>4264.93</v>
      </c>
      <c r="H91" s="32">
        <f>G91*5.5%+G91</f>
        <v>4499.50115</v>
      </c>
    </row>
    <row r="92" spans="1:8">
      <c r="A92" s="14" t="s">
        <v>509</v>
      </c>
      <c r="B92" s="15" t="s">
        <v>510</v>
      </c>
      <c r="C92" s="16">
        <v>8823.56256</v>
      </c>
      <c r="D92" s="16">
        <f>C92*16%+C92</f>
        <v>10235.3325696</v>
      </c>
      <c r="E92" s="16">
        <v>10747.1</v>
      </c>
      <c r="F92" s="27" t="s">
        <v>510</v>
      </c>
      <c r="G92" s="28">
        <v>10747.1</v>
      </c>
      <c r="H92" s="32">
        <f>E92*5.5%+E92</f>
        <v>11338.1905</v>
      </c>
    </row>
    <row r="93" spans="1:8">
      <c r="A93" s="18" t="s">
        <v>511</v>
      </c>
      <c r="B93" s="17" t="s">
        <v>424</v>
      </c>
      <c r="C93" s="19">
        <f>2268.91008</f>
        <v>2268.91008</v>
      </c>
      <c r="D93" s="19">
        <f>C93*16%+C93</f>
        <v>2631.9356928</v>
      </c>
      <c r="E93" s="19">
        <v>2763.53</v>
      </c>
      <c r="F93" s="21" t="s">
        <v>424</v>
      </c>
      <c r="G93" s="22">
        <v>2763.533</v>
      </c>
      <c r="H93" s="32">
        <f>E93*5.5%+E93</f>
        <v>2915.52415</v>
      </c>
    </row>
    <row r="94" spans="1:8">
      <c r="A94" s="29" t="s">
        <v>512</v>
      </c>
      <c r="B94" s="15" t="s">
        <v>464</v>
      </c>
      <c r="C94" s="15" t="s">
        <v>464</v>
      </c>
      <c r="D94" s="15" t="s">
        <v>464</v>
      </c>
      <c r="E94" s="15" t="s">
        <v>464</v>
      </c>
      <c r="F94" s="27" t="s">
        <v>465</v>
      </c>
      <c r="G94" s="28">
        <v>4287.36</v>
      </c>
      <c r="H94" s="32">
        <f>G94*5.5%+G94</f>
        <v>4523.1648</v>
      </c>
    </row>
    <row r="95" spans="1:8">
      <c r="A95" s="26" t="s">
        <v>513</v>
      </c>
      <c r="B95" s="15" t="s">
        <v>464</v>
      </c>
      <c r="C95" s="15" t="s">
        <v>464</v>
      </c>
      <c r="D95" s="15" t="s">
        <v>464</v>
      </c>
      <c r="E95" s="15" t="s">
        <v>464</v>
      </c>
      <c r="F95" s="21" t="s">
        <v>465</v>
      </c>
      <c r="G95" s="22">
        <v>4287.36</v>
      </c>
      <c r="H95" s="32">
        <f t="shared" ref="H95:H126" si="11">G95*5.5%+G95</f>
        <v>4523.1648</v>
      </c>
    </row>
    <row r="96" spans="1:8">
      <c r="A96" s="29" t="s">
        <v>514</v>
      </c>
      <c r="B96" s="15" t="s">
        <v>464</v>
      </c>
      <c r="C96" s="15" t="s">
        <v>464</v>
      </c>
      <c r="D96" s="15" t="s">
        <v>464</v>
      </c>
      <c r="E96" s="15" t="s">
        <v>464</v>
      </c>
      <c r="F96" s="27" t="s">
        <v>465</v>
      </c>
      <c r="G96" s="28">
        <v>4287.36</v>
      </c>
      <c r="H96" s="32">
        <f t="shared" si="11"/>
        <v>4523.1648</v>
      </c>
    </row>
    <row r="97" spans="1:8">
      <c r="A97" s="26" t="s">
        <v>515</v>
      </c>
      <c r="B97" s="15" t="s">
        <v>464</v>
      </c>
      <c r="C97" s="15" t="s">
        <v>464</v>
      </c>
      <c r="D97" s="15" t="s">
        <v>464</v>
      </c>
      <c r="E97" s="15" t="s">
        <v>464</v>
      </c>
      <c r="F97" s="21" t="s">
        <v>465</v>
      </c>
      <c r="G97" s="22">
        <v>4287.36</v>
      </c>
      <c r="H97" s="32">
        <f t="shared" si="11"/>
        <v>4523.1648</v>
      </c>
    </row>
    <row r="98" spans="1:8">
      <c r="A98" s="29" t="s">
        <v>516</v>
      </c>
      <c r="B98" s="15" t="s">
        <v>464</v>
      </c>
      <c r="C98" s="15" t="s">
        <v>464</v>
      </c>
      <c r="D98" s="15" t="s">
        <v>464</v>
      </c>
      <c r="E98" s="15" t="s">
        <v>464</v>
      </c>
      <c r="F98" s="27" t="s">
        <v>465</v>
      </c>
      <c r="G98" s="28">
        <v>4287.36</v>
      </c>
      <c r="H98" s="32">
        <f t="shared" si="11"/>
        <v>4523.1648</v>
      </c>
    </row>
    <row r="99" spans="1:8">
      <c r="A99" s="26" t="s">
        <v>517</v>
      </c>
      <c r="B99" s="15" t="s">
        <v>464</v>
      </c>
      <c r="C99" s="15" t="s">
        <v>464</v>
      </c>
      <c r="D99" s="15" t="s">
        <v>464</v>
      </c>
      <c r="E99" s="15" t="s">
        <v>464</v>
      </c>
      <c r="F99" s="21" t="s">
        <v>465</v>
      </c>
      <c r="G99" s="22">
        <v>4287.36</v>
      </c>
      <c r="H99" s="32">
        <f t="shared" si="11"/>
        <v>4523.1648</v>
      </c>
    </row>
    <row r="100" spans="1:8">
      <c r="A100" s="29" t="s">
        <v>518</v>
      </c>
      <c r="B100" s="15" t="s">
        <v>464</v>
      </c>
      <c r="C100" s="15" t="s">
        <v>464</v>
      </c>
      <c r="D100" s="15" t="s">
        <v>464</v>
      </c>
      <c r="E100" s="15" t="s">
        <v>464</v>
      </c>
      <c r="F100" s="27" t="s">
        <v>465</v>
      </c>
      <c r="G100" s="28">
        <v>4287.36</v>
      </c>
      <c r="H100" s="32">
        <f t="shared" si="11"/>
        <v>4523.1648</v>
      </c>
    </row>
    <row r="101" spans="1:8">
      <c r="A101" s="26" t="s">
        <v>519</v>
      </c>
      <c r="B101" s="15" t="s">
        <v>464</v>
      </c>
      <c r="C101" s="15" t="s">
        <v>464</v>
      </c>
      <c r="D101" s="15" t="s">
        <v>464</v>
      </c>
      <c r="E101" s="15" t="s">
        <v>464</v>
      </c>
      <c r="F101" s="21" t="s">
        <v>465</v>
      </c>
      <c r="G101" s="22">
        <v>4287.36</v>
      </c>
      <c r="H101" s="32">
        <f t="shared" si="11"/>
        <v>4523.1648</v>
      </c>
    </row>
    <row r="102" spans="1:8">
      <c r="A102" s="29" t="s">
        <v>520</v>
      </c>
      <c r="B102" s="15" t="s">
        <v>464</v>
      </c>
      <c r="C102" s="15" t="s">
        <v>464</v>
      </c>
      <c r="D102" s="15" t="s">
        <v>464</v>
      </c>
      <c r="E102" s="15" t="s">
        <v>464</v>
      </c>
      <c r="F102" s="27" t="s">
        <v>465</v>
      </c>
      <c r="G102" s="28">
        <v>4287.36</v>
      </c>
      <c r="H102" s="32">
        <f t="shared" si="11"/>
        <v>4523.1648</v>
      </c>
    </row>
    <row r="103" spans="1:8">
      <c r="A103" s="26" t="s">
        <v>521</v>
      </c>
      <c r="B103" s="15" t="s">
        <v>464</v>
      </c>
      <c r="C103" s="15" t="s">
        <v>464</v>
      </c>
      <c r="D103" s="15" t="s">
        <v>464</v>
      </c>
      <c r="E103" s="15" t="s">
        <v>464</v>
      </c>
      <c r="F103" s="21" t="s">
        <v>465</v>
      </c>
      <c r="G103" s="22">
        <v>4287.36</v>
      </c>
      <c r="H103" s="32">
        <f t="shared" si="11"/>
        <v>4523.1648</v>
      </c>
    </row>
    <row r="104" spans="1:8">
      <c r="A104" s="29" t="s">
        <v>522</v>
      </c>
      <c r="B104" s="15" t="s">
        <v>464</v>
      </c>
      <c r="C104" s="15" t="s">
        <v>464</v>
      </c>
      <c r="D104" s="15" t="s">
        <v>464</v>
      </c>
      <c r="E104" s="15" t="s">
        <v>464</v>
      </c>
      <c r="F104" s="27" t="s">
        <v>465</v>
      </c>
      <c r="G104" s="28">
        <v>4287.36</v>
      </c>
      <c r="H104" s="32">
        <f t="shared" si="11"/>
        <v>4523.1648</v>
      </c>
    </row>
    <row r="105" spans="1:8">
      <c r="A105" s="26" t="s">
        <v>523</v>
      </c>
      <c r="B105" s="15" t="s">
        <v>464</v>
      </c>
      <c r="C105" s="15" t="s">
        <v>464</v>
      </c>
      <c r="D105" s="15" t="s">
        <v>464</v>
      </c>
      <c r="E105" s="15" t="s">
        <v>464</v>
      </c>
      <c r="F105" s="21" t="s">
        <v>465</v>
      </c>
      <c r="G105" s="22">
        <v>4287.36</v>
      </c>
      <c r="H105" s="32">
        <f t="shared" si="11"/>
        <v>4523.1648</v>
      </c>
    </row>
    <row r="106" spans="1:8">
      <c r="A106" s="29" t="s">
        <v>524</v>
      </c>
      <c r="B106" s="15" t="s">
        <v>464</v>
      </c>
      <c r="C106" s="15" t="s">
        <v>464</v>
      </c>
      <c r="D106" s="15" t="s">
        <v>464</v>
      </c>
      <c r="E106" s="15" t="s">
        <v>464</v>
      </c>
      <c r="F106" s="27" t="s">
        <v>465</v>
      </c>
      <c r="G106" s="28">
        <v>4287.36</v>
      </c>
      <c r="H106" s="32">
        <f t="shared" si="11"/>
        <v>4523.1648</v>
      </c>
    </row>
    <row r="107" spans="1:8">
      <c r="A107" s="26" t="s">
        <v>525</v>
      </c>
      <c r="B107" s="15" t="s">
        <v>464</v>
      </c>
      <c r="C107" s="15" t="s">
        <v>464</v>
      </c>
      <c r="D107" s="15" t="s">
        <v>464</v>
      </c>
      <c r="E107" s="15" t="s">
        <v>464</v>
      </c>
      <c r="F107" s="21" t="s">
        <v>465</v>
      </c>
      <c r="G107" s="22">
        <v>4287.36</v>
      </c>
      <c r="H107" s="32">
        <f t="shared" si="11"/>
        <v>4523.1648</v>
      </c>
    </row>
    <row r="108" spans="1:8">
      <c r="A108" s="29" t="s">
        <v>526</v>
      </c>
      <c r="B108" s="15" t="s">
        <v>464</v>
      </c>
      <c r="C108" s="15" t="s">
        <v>464</v>
      </c>
      <c r="D108" s="15" t="s">
        <v>464</v>
      </c>
      <c r="E108" s="15" t="s">
        <v>464</v>
      </c>
      <c r="F108" s="27" t="s">
        <v>465</v>
      </c>
      <c r="G108" s="28">
        <v>4287.36</v>
      </c>
      <c r="H108" s="32">
        <f t="shared" si="11"/>
        <v>4523.1648</v>
      </c>
    </row>
    <row r="109" spans="1:8">
      <c r="A109" s="26" t="s">
        <v>527</v>
      </c>
      <c r="B109" s="15" t="s">
        <v>464</v>
      </c>
      <c r="C109" s="15" t="s">
        <v>464</v>
      </c>
      <c r="D109" s="15" t="s">
        <v>464</v>
      </c>
      <c r="E109" s="15" t="s">
        <v>464</v>
      </c>
      <c r="F109" s="21" t="s">
        <v>465</v>
      </c>
      <c r="G109" s="22">
        <v>4287.36</v>
      </c>
      <c r="H109" s="32">
        <f t="shared" si="11"/>
        <v>4523.1648</v>
      </c>
    </row>
    <row r="110" spans="1:8">
      <c r="A110" s="29" t="s">
        <v>528</v>
      </c>
      <c r="B110" s="15" t="s">
        <v>464</v>
      </c>
      <c r="C110" s="15" t="s">
        <v>464</v>
      </c>
      <c r="D110" s="15" t="s">
        <v>464</v>
      </c>
      <c r="E110" s="15" t="s">
        <v>464</v>
      </c>
      <c r="F110" s="27" t="s">
        <v>465</v>
      </c>
      <c r="G110" s="28">
        <v>4287.36</v>
      </c>
      <c r="H110" s="32">
        <f t="shared" si="11"/>
        <v>4523.1648</v>
      </c>
    </row>
    <row r="111" spans="1:8">
      <c r="A111" s="26" t="s">
        <v>529</v>
      </c>
      <c r="B111" s="15" t="s">
        <v>464</v>
      </c>
      <c r="C111" s="15" t="s">
        <v>464</v>
      </c>
      <c r="D111" s="15" t="s">
        <v>464</v>
      </c>
      <c r="E111" s="15" t="s">
        <v>464</v>
      </c>
      <c r="F111" s="21" t="s">
        <v>465</v>
      </c>
      <c r="G111" s="22">
        <v>4287.36</v>
      </c>
      <c r="H111" s="32">
        <f t="shared" si="11"/>
        <v>4523.1648</v>
      </c>
    </row>
    <row r="112" spans="1:8">
      <c r="A112" s="29" t="s">
        <v>530</v>
      </c>
      <c r="B112" s="15" t="s">
        <v>464</v>
      </c>
      <c r="C112" s="15" t="s">
        <v>464</v>
      </c>
      <c r="D112" s="15" t="s">
        <v>464</v>
      </c>
      <c r="E112" s="15" t="s">
        <v>464</v>
      </c>
      <c r="F112" s="27" t="s">
        <v>465</v>
      </c>
      <c r="G112" s="28">
        <v>4287.36</v>
      </c>
      <c r="H112" s="32">
        <f t="shared" si="11"/>
        <v>4523.1648</v>
      </c>
    </row>
    <row r="113" spans="1:8">
      <c r="A113" s="26" t="s">
        <v>531</v>
      </c>
      <c r="B113" s="15" t="s">
        <v>464</v>
      </c>
      <c r="C113" s="15" t="s">
        <v>464</v>
      </c>
      <c r="D113" s="15" t="s">
        <v>464</v>
      </c>
      <c r="E113" s="15" t="s">
        <v>464</v>
      </c>
      <c r="F113" s="21" t="s">
        <v>465</v>
      </c>
      <c r="G113" s="22">
        <v>4287.36</v>
      </c>
      <c r="H113" s="32">
        <f t="shared" si="11"/>
        <v>4523.1648</v>
      </c>
    </row>
    <row r="114" spans="1:8">
      <c r="A114" s="29" t="s">
        <v>532</v>
      </c>
      <c r="B114" s="15" t="s">
        <v>464</v>
      </c>
      <c r="C114" s="15" t="s">
        <v>464</v>
      </c>
      <c r="D114" s="15" t="s">
        <v>464</v>
      </c>
      <c r="E114" s="15" t="s">
        <v>464</v>
      </c>
      <c r="F114" s="27" t="s">
        <v>465</v>
      </c>
      <c r="G114" s="28">
        <v>4287.36</v>
      </c>
      <c r="H114" s="32">
        <f t="shared" si="11"/>
        <v>4523.1648</v>
      </c>
    </row>
    <row r="115" spans="1:8">
      <c r="A115" s="26" t="s">
        <v>533</v>
      </c>
      <c r="B115" s="15" t="s">
        <v>464</v>
      </c>
      <c r="C115" s="15" t="s">
        <v>464</v>
      </c>
      <c r="D115" s="15" t="s">
        <v>464</v>
      </c>
      <c r="E115" s="15" t="s">
        <v>464</v>
      </c>
      <c r="F115" s="21" t="s">
        <v>465</v>
      </c>
      <c r="G115" s="22">
        <v>4287.36</v>
      </c>
      <c r="H115" s="32">
        <f t="shared" si="11"/>
        <v>4523.1648</v>
      </c>
    </row>
    <row r="116" spans="1:8">
      <c r="A116" s="29" t="s">
        <v>534</v>
      </c>
      <c r="B116" s="15" t="s">
        <v>464</v>
      </c>
      <c r="C116" s="15" t="s">
        <v>464</v>
      </c>
      <c r="D116" s="15" t="s">
        <v>464</v>
      </c>
      <c r="E116" s="15" t="s">
        <v>464</v>
      </c>
      <c r="F116" s="27" t="s">
        <v>465</v>
      </c>
      <c r="G116" s="28">
        <v>4287.36</v>
      </c>
      <c r="H116" s="32">
        <f t="shared" si="11"/>
        <v>4523.1648</v>
      </c>
    </row>
    <row r="117" spans="1:8">
      <c r="A117" s="26" t="s">
        <v>535</v>
      </c>
      <c r="B117" s="15" t="s">
        <v>464</v>
      </c>
      <c r="C117" s="15" t="s">
        <v>464</v>
      </c>
      <c r="D117" s="15" t="s">
        <v>464</v>
      </c>
      <c r="E117" s="15" t="s">
        <v>464</v>
      </c>
      <c r="F117" s="21" t="s">
        <v>465</v>
      </c>
      <c r="G117" s="22">
        <v>4287.36</v>
      </c>
      <c r="H117" s="32">
        <f t="shared" si="11"/>
        <v>4523.1648</v>
      </c>
    </row>
    <row r="118" spans="1:8">
      <c r="A118" s="29" t="s">
        <v>536</v>
      </c>
      <c r="B118" s="15" t="s">
        <v>464</v>
      </c>
      <c r="C118" s="15" t="s">
        <v>464</v>
      </c>
      <c r="D118" s="15" t="s">
        <v>464</v>
      </c>
      <c r="E118" s="15" t="s">
        <v>464</v>
      </c>
      <c r="F118" s="27" t="s">
        <v>465</v>
      </c>
      <c r="G118" s="28">
        <v>4287.36</v>
      </c>
      <c r="H118" s="32">
        <f t="shared" si="11"/>
        <v>4523.1648</v>
      </c>
    </row>
    <row r="119" spans="1:8">
      <c r="A119" s="26" t="s">
        <v>537</v>
      </c>
      <c r="B119" s="15" t="s">
        <v>464</v>
      </c>
      <c r="C119" s="15" t="s">
        <v>464</v>
      </c>
      <c r="D119" s="15" t="s">
        <v>464</v>
      </c>
      <c r="E119" s="15" t="s">
        <v>464</v>
      </c>
      <c r="F119" s="21" t="s">
        <v>465</v>
      </c>
      <c r="G119" s="22">
        <v>4287.36</v>
      </c>
      <c r="H119" s="32">
        <f t="shared" si="11"/>
        <v>4523.1648</v>
      </c>
    </row>
    <row r="120" spans="1:8">
      <c r="A120" s="29" t="s">
        <v>538</v>
      </c>
      <c r="B120" s="15" t="s">
        <v>464</v>
      </c>
      <c r="C120" s="15" t="s">
        <v>464</v>
      </c>
      <c r="D120" s="15" t="s">
        <v>464</v>
      </c>
      <c r="E120" s="15" t="s">
        <v>464</v>
      </c>
      <c r="F120" s="27" t="s">
        <v>465</v>
      </c>
      <c r="G120" s="28">
        <v>4287.36</v>
      </c>
      <c r="H120" s="32">
        <f t="shared" si="11"/>
        <v>4523.1648</v>
      </c>
    </row>
    <row r="121" spans="1:8">
      <c r="A121" s="26" t="s">
        <v>539</v>
      </c>
      <c r="B121" s="15" t="s">
        <v>464</v>
      </c>
      <c r="C121" s="15" t="s">
        <v>464</v>
      </c>
      <c r="D121" s="15" t="s">
        <v>464</v>
      </c>
      <c r="E121" s="15" t="s">
        <v>464</v>
      </c>
      <c r="F121" s="21" t="s">
        <v>465</v>
      </c>
      <c r="G121" s="22">
        <v>4287.36</v>
      </c>
      <c r="H121" s="32">
        <f t="shared" si="11"/>
        <v>4523.1648</v>
      </c>
    </row>
    <row r="122" spans="1:8">
      <c r="A122" s="29" t="s">
        <v>540</v>
      </c>
      <c r="B122" s="15" t="s">
        <v>464</v>
      </c>
      <c r="C122" s="15" t="s">
        <v>464</v>
      </c>
      <c r="D122" s="15" t="s">
        <v>464</v>
      </c>
      <c r="E122" s="15" t="s">
        <v>464</v>
      </c>
      <c r="F122" s="27" t="s">
        <v>465</v>
      </c>
      <c r="G122" s="28">
        <v>4287.36</v>
      </c>
      <c r="H122" s="32">
        <f t="shared" si="11"/>
        <v>4523.1648</v>
      </c>
    </row>
    <row r="123" spans="1:8">
      <c r="A123" s="26" t="s">
        <v>541</v>
      </c>
      <c r="B123" s="15" t="s">
        <v>464</v>
      </c>
      <c r="C123" s="15" t="s">
        <v>464</v>
      </c>
      <c r="D123" s="15" t="s">
        <v>464</v>
      </c>
      <c r="E123" s="15" t="s">
        <v>464</v>
      </c>
      <c r="F123" s="21" t="s">
        <v>465</v>
      </c>
      <c r="G123" s="22">
        <v>4287.36</v>
      </c>
      <c r="H123" s="32">
        <f t="shared" si="11"/>
        <v>4523.1648</v>
      </c>
    </row>
    <row r="124" spans="1:8">
      <c r="A124" s="29" t="s">
        <v>542</v>
      </c>
      <c r="B124" s="15" t="s">
        <v>464</v>
      </c>
      <c r="C124" s="15" t="s">
        <v>464</v>
      </c>
      <c r="D124" s="15" t="s">
        <v>464</v>
      </c>
      <c r="E124" s="15" t="s">
        <v>464</v>
      </c>
      <c r="F124" s="27" t="s">
        <v>465</v>
      </c>
      <c r="G124" s="28">
        <v>4287.36</v>
      </c>
      <c r="H124" s="32">
        <f t="shared" si="11"/>
        <v>4523.1648</v>
      </c>
    </row>
    <row r="125" spans="1:8">
      <c r="A125" s="26" t="s">
        <v>543</v>
      </c>
      <c r="B125" s="15" t="s">
        <v>464</v>
      </c>
      <c r="C125" s="15" t="s">
        <v>464</v>
      </c>
      <c r="D125" s="15" t="s">
        <v>464</v>
      </c>
      <c r="E125" s="15" t="s">
        <v>464</v>
      </c>
      <c r="F125" s="21" t="s">
        <v>465</v>
      </c>
      <c r="G125" s="22">
        <v>4287.36</v>
      </c>
      <c r="H125" s="32">
        <f t="shared" si="11"/>
        <v>4523.1648</v>
      </c>
    </row>
    <row r="126" spans="1:8">
      <c r="A126" s="29" t="s">
        <v>544</v>
      </c>
      <c r="B126" s="15" t="s">
        <v>464</v>
      </c>
      <c r="C126" s="15" t="s">
        <v>464</v>
      </c>
      <c r="D126" s="15" t="s">
        <v>464</v>
      </c>
      <c r="E126" s="15" t="s">
        <v>464</v>
      </c>
      <c r="F126" s="27" t="s">
        <v>465</v>
      </c>
      <c r="G126" s="28">
        <v>4287.36</v>
      </c>
      <c r="H126" s="32">
        <f t="shared" si="11"/>
        <v>4523.1648</v>
      </c>
    </row>
    <row r="127" spans="1:8">
      <c r="A127" s="26" t="s">
        <v>545</v>
      </c>
      <c r="B127" s="15" t="s">
        <v>464</v>
      </c>
      <c r="C127" s="15" t="s">
        <v>464</v>
      </c>
      <c r="D127" s="15" t="s">
        <v>464</v>
      </c>
      <c r="E127" s="15" t="s">
        <v>464</v>
      </c>
      <c r="F127" s="21" t="s">
        <v>465</v>
      </c>
      <c r="G127" s="22">
        <v>4287.36</v>
      </c>
      <c r="H127" s="32">
        <f t="shared" ref="H127:H158" si="12">G127*5.5%+G127</f>
        <v>4523.1648</v>
      </c>
    </row>
    <row r="128" spans="1:8">
      <c r="A128" s="29" t="s">
        <v>546</v>
      </c>
      <c r="B128" s="15" t="s">
        <v>464</v>
      </c>
      <c r="C128" s="15" t="s">
        <v>464</v>
      </c>
      <c r="D128" s="15" t="s">
        <v>464</v>
      </c>
      <c r="E128" s="15" t="s">
        <v>464</v>
      </c>
      <c r="F128" s="27" t="s">
        <v>465</v>
      </c>
      <c r="G128" s="28">
        <v>4287.36</v>
      </c>
      <c r="H128" s="32">
        <f t="shared" si="12"/>
        <v>4523.1648</v>
      </c>
    </row>
    <row r="129" spans="1:8">
      <c r="A129" s="26" t="s">
        <v>547</v>
      </c>
      <c r="B129" s="15" t="s">
        <v>464</v>
      </c>
      <c r="C129" s="15" t="s">
        <v>464</v>
      </c>
      <c r="D129" s="15" t="s">
        <v>464</v>
      </c>
      <c r="E129" s="15" t="s">
        <v>464</v>
      </c>
      <c r="F129" s="21" t="s">
        <v>465</v>
      </c>
      <c r="G129" s="22">
        <v>4287.36</v>
      </c>
      <c r="H129" s="32">
        <f t="shared" si="12"/>
        <v>4523.1648</v>
      </c>
    </row>
    <row r="130" spans="1:8">
      <c r="A130" s="29" t="s">
        <v>548</v>
      </c>
      <c r="B130" s="15" t="s">
        <v>464</v>
      </c>
      <c r="C130" s="15" t="s">
        <v>464</v>
      </c>
      <c r="D130" s="15" t="s">
        <v>464</v>
      </c>
      <c r="E130" s="15" t="s">
        <v>464</v>
      </c>
      <c r="F130" s="27" t="s">
        <v>465</v>
      </c>
      <c r="G130" s="28">
        <v>4287.36</v>
      </c>
      <c r="H130" s="32">
        <f t="shared" si="12"/>
        <v>4523.1648</v>
      </c>
    </row>
    <row r="131" spans="1:8">
      <c r="A131" s="26" t="s">
        <v>549</v>
      </c>
      <c r="B131" s="15" t="s">
        <v>464</v>
      </c>
      <c r="C131" s="15" t="s">
        <v>464</v>
      </c>
      <c r="D131" s="15" t="s">
        <v>464</v>
      </c>
      <c r="E131" s="15" t="s">
        <v>464</v>
      </c>
      <c r="F131" s="21" t="s">
        <v>465</v>
      </c>
      <c r="G131" s="22">
        <v>4287.36</v>
      </c>
      <c r="H131" s="32">
        <f t="shared" si="12"/>
        <v>4523.1648</v>
      </c>
    </row>
    <row r="132" spans="1:8">
      <c r="A132" s="29" t="s">
        <v>550</v>
      </c>
      <c r="B132" s="15" t="s">
        <v>464</v>
      </c>
      <c r="C132" s="15" t="s">
        <v>464</v>
      </c>
      <c r="D132" s="15" t="s">
        <v>464</v>
      </c>
      <c r="E132" s="15" t="s">
        <v>464</v>
      </c>
      <c r="F132" s="27" t="s">
        <v>465</v>
      </c>
      <c r="G132" s="28">
        <v>4287.36</v>
      </c>
      <c r="H132" s="32">
        <f t="shared" si="12"/>
        <v>4523.1648</v>
      </c>
    </row>
    <row r="133" spans="1:8">
      <c r="A133" s="26" t="s">
        <v>551</v>
      </c>
      <c r="B133" s="15" t="s">
        <v>464</v>
      </c>
      <c r="C133" s="15" t="s">
        <v>464</v>
      </c>
      <c r="D133" s="15" t="s">
        <v>464</v>
      </c>
      <c r="E133" s="15" t="s">
        <v>464</v>
      </c>
      <c r="F133" s="21" t="s">
        <v>465</v>
      </c>
      <c r="G133" s="22">
        <v>4287.36</v>
      </c>
      <c r="H133" s="32">
        <f t="shared" si="12"/>
        <v>4523.1648</v>
      </c>
    </row>
    <row r="134" spans="1:8">
      <c r="A134" s="29" t="s">
        <v>552</v>
      </c>
      <c r="B134" s="15" t="s">
        <v>464</v>
      </c>
      <c r="C134" s="15" t="s">
        <v>464</v>
      </c>
      <c r="D134" s="15" t="s">
        <v>464</v>
      </c>
      <c r="E134" s="15" t="s">
        <v>464</v>
      </c>
      <c r="F134" s="27" t="s">
        <v>553</v>
      </c>
      <c r="G134" s="28">
        <v>3113.29</v>
      </c>
      <c r="H134" s="32">
        <f t="shared" si="12"/>
        <v>3284.52095</v>
      </c>
    </row>
    <row r="135" spans="1:8">
      <c r="A135" s="26" t="s">
        <v>554</v>
      </c>
      <c r="B135" s="15" t="s">
        <v>464</v>
      </c>
      <c r="C135" s="15" t="s">
        <v>464</v>
      </c>
      <c r="D135" s="15" t="s">
        <v>464</v>
      </c>
      <c r="E135" s="15" t="s">
        <v>464</v>
      </c>
      <c r="F135" s="21" t="s">
        <v>553</v>
      </c>
      <c r="G135" s="22">
        <v>3113.29</v>
      </c>
      <c r="H135" s="32">
        <f t="shared" si="12"/>
        <v>3284.52095</v>
      </c>
    </row>
    <row r="136" spans="1:8">
      <c r="A136" s="29" t="s">
        <v>555</v>
      </c>
      <c r="B136" s="15" t="s">
        <v>464</v>
      </c>
      <c r="C136" s="15" t="s">
        <v>464</v>
      </c>
      <c r="D136" s="15" t="s">
        <v>464</v>
      </c>
      <c r="E136" s="15" t="s">
        <v>464</v>
      </c>
      <c r="F136" s="27" t="s">
        <v>553</v>
      </c>
      <c r="G136" s="28">
        <v>3113.29</v>
      </c>
      <c r="H136" s="32">
        <f t="shared" si="12"/>
        <v>3284.52095</v>
      </c>
    </row>
    <row r="137" spans="1:8">
      <c r="A137" s="26" t="s">
        <v>556</v>
      </c>
      <c r="B137" s="15" t="s">
        <v>464</v>
      </c>
      <c r="C137" s="15" t="s">
        <v>464</v>
      </c>
      <c r="D137" s="15" t="s">
        <v>464</v>
      </c>
      <c r="E137" s="15" t="s">
        <v>464</v>
      </c>
      <c r="F137" s="21" t="s">
        <v>553</v>
      </c>
      <c r="G137" s="22">
        <v>3113.29</v>
      </c>
      <c r="H137" s="32">
        <f t="shared" si="12"/>
        <v>3284.52095</v>
      </c>
    </row>
    <row r="138" spans="1:8">
      <c r="A138" s="29" t="s">
        <v>557</v>
      </c>
      <c r="B138" s="15" t="s">
        <v>464</v>
      </c>
      <c r="C138" s="15" t="s">
        <v>464</v>
      </c>
      <c r="D138" s="15" t="s">
        <v>464</v>
      </c>
      <c r="E138" s="15" t="s">
        <v>464</v>
      </c>
      <c r="F138" s="27" t="s">
        <v>553</v>
      </c>
      <c r="G138" s="28">
        <v>3113.29</v>
      </c>
      <c r="H138" s="32">
        <f t="shared" si="12"/>
        <v>3284.52095</v>
      </c>
    </row>
    <row r="139" spans="1:8">
      <c r="A139" s="26" t="s">
        <v>558</v>
      </c>
      <c r="B139" s="15" t="s">
        <v>464</v>
      </c>
      <c r="C139" s="15" t="s">
        <v>464</v>
      </c>
      <c r="D139" s="15" t="s">
        <v>464</v>
      </c>
      <c r="E139" s="15" t="s">
        <v>464</v>
      </c>
      <c r="F139" s="21" t="s">
        <v>553</v>
      </c>
      <c r="G139" s="22">
        <v>3113.29</v>
      </c>
      <c r="H139" s="32">
        <f t="shared" si="12"/>
        <v>3284.52095</v>
      </c>
    </row>
    <row r="140" spans="1:8">
      <c r="A140" s="29" t="s">
        <v>559</v>
      </c>
      <c r="B140" s="15" t="s">
        <v>464</v>
      </c>
      <c r="C140" s="15" t="s">
        <v>464</v>
      </c>
      <c r="D140" s="15" t="s">
        <v>464</v>
      </c>
      <c r="E140" s="15" t="s">
        <v>464</v>
      </c>
      <c r="F140" s="27" t="s">
        <v>553</v>
      </c>
      <c r="G140" s="28">
        <v>3113.29</v>
      </c>
      <c r="H140" s="32">
        <f t="shared" si="12"/>
        <v>3284.52095</v>
      </c>
    </row>
    <row r="141" spans="1:8">
      <c r="A141" s="26" t="s">
        <v>560</v>
      </c>
      <c r="B141" s="15" t="s">
        <v>464</v>
      </c>
      <c r="C141" s="15" t="s">
        <v>464</v>
      </c>
      <c r="D141" s="15" t="s">
        <v>464</v>
      </c>
      <c r="E141" s="15" t="s">
        <v>464</v>
      </c>
      <c r="F141" s="21" t="s">
        <v>553</v>
      </c>
      <c r="G141" s="22">
        <v>3113.29</v>
      </c>
      <c r="H141" s="32">
        <f t="shared" si="12"/>
        <v>3284.52095</v>
      </c>
    </row>
    <row r="142" spans="1:8">
      <c r="A142" s="29" t="s">
        <v>561</v>
      </c>
      <c r="B142" s="15" t="s">
        <v>464</v>
      </c>
      <c r="C142" s="15" t="s">
        <v>464</v>
      </c>
      <c r="D142" s="15" t="s">
        <v>464</v>
      </c>
      <c r="E142" s="15" t="s">
        <v>464</v>
      </c>
      <c r="F142" s="27" t="s">
        <v>553</v>
      </c>
      <c r="G142" s="28">
        <v>3113.29</v>
      </c>
      <c r="H142" s="32">
        <f t="shared" si="12"/>
        <v>3284.52095</v>
      </c>
    </row>
    <row r="143" spans="1:8">
      <c r="A143" s="26" t="s">
        <v>562</v>
      </c>
      <c r="B143" s="15" t="s">
        <v>464</v>
      </c>
      <c r="C143" s="15" t="s">
        <v>464</v>
      </c>
      <c r="D143" s="15" t="s">
        <v>464</v>
      </c>
      <c r="E143" s="15" t="s">
        <v>464</v>
      </c>
      <c r="F143" s="21" t="s">
        <v>553</v>
      </c>
      <c r="G143" s="22">
        <v>3113.29</v>
      </c>
      <c r="H143" s="32">
        <f t="shared" si="12"/>
        <v>3284.52095</v>
      </c>
    </row>
    <row r="144" spans="1:8">
      <c r="A144" s="29" t="s">
        <v>563</v>
      </c>
      <c r="B144" s="15" t="s">
        <v>464</v>
      </c>
      <c r="C144" s="15" t="s">
        <v>464</v>
      </c>
      <c r="D144" s="15" t="s">
        <v>464</v>
      </c>
      <c r="E144" s="15" t="s">
        <v>464</v>
      </c>
      <c r="F144" s="27" t="s">
        <v>553</v>
      </c>
      <c r="G144" s="28">
        <v>3113.29</v>
      </c>
      <c r="H144" s="32">
        <f t="shared" si="12"/>
        <v>3284.52095</v>
      </c>
    </row>
    <row r="145" spans="1:8">
      <c r="A145" s="26" t="s">
        <v>564</v>
      </c>
      <c r="B145" s="15" t="s">
        <v>464</v>
      </c>
      <c r="C145" s="15" t="s">
        <v>464</v>
      </c>
      <c r="D145" s="15" t="s">
        <v>464</v>
      </c>
      <c r="E145" s="15" t="s">
        <v>464</v>
      </c>
      <c r="F145" s="21" t="s">
        <v>553</v>
      </c>
      <c r="G145" s="22">
        <v>3113.29</v>
      </c>
      <c r="H145" s="32">
        <f t="shared" si="12"/>
        <v>3284.52095</v>
      </c>
    </row>
    <row r="146" spans="1:8">
      <c r="A146" s="29" t="s">
        <v>565</v>
      </c>
      <c r="B146" s="15" t="s">
        <v>464</v>
      </c>
      <c r="C146" s="15" t="s">
        <v>464</v>
      </c>
      <c r="D146" s="15" t="s">
        <v>464</v>
      </c>
      <c r="E146" s="15" t="s">
        <v>464</v>
      </c>
      <c r="F146" s="27" t="s">
        <v>553</v>
      </c>
      <c r="G146" s="28">
        <v>3113.29</v>
      </c>
      <c r="H146" s="32">
        <f t="shared" si="12"/>
        <v>3284.52095</v>
      </c>
    </row>
    <row r="147" spans="1:8">
      <c r="A147" s="26" t="s">
        <v>566</v>
      </c>
      <c r="B147" s="15" t="s">
        <v>464</v>
      </c>
      <c r="C147" s="15" t="s">
        <v>464</v>
      </c>
      <c r="D147" s="15" t="s">
        <v>464</v>
      </c>
      <c r="E147" s="15" t="s">
        <v>464</v>
      </c>
      <c r="F147" s="21" t="s">
        <v>553</v>
      </c>
      <c r="G147" s="22">
        <v>3113.29</v>
      </c>
      <c r="H147" s="32">
        <f t="shared" si="12"/>
        <v>3284.52095</v>
      </c>
    </row>
    <row r="148" spans="1:8">
      <c r="A148" s="29" t="s">
        <v>567</v>
      </c>
      <c r="B148" s="15" t="s">
        <v>464</v>
      </c>
      <c r="C148" s="15" t="s">
        <v>464</v>
      </c>
      <c r="D148" s="15" t="s">
        <v>464</v>
      </c>
      <c r="E148" s="15" t="s">
        <v>464</v>
      </c>
      <c r="F148" s="27" t="s">
        <v>553</v>
      </c>
      <c r="G148" s="28">
        <v>3113.29</v>
      </c>
      <c r="H148" s="32">
        <f t="shared" si="12"/>
        <v>3284.52095</v>
      </c>
    </row>
    <row r="149" spans="1:8">
      <c r="A149" s="26" t="s">
        <v>568</v>
      </c>
      <c r="B149" s="15" t="s">
        <v>464</v>
      </c>
      <c r="C149" s="15" t="s">
        <v>464</v>
      </c>
      <c r="D149" s="15" t="s">
        <v>464</v>
      </c>
      <c r="E149" s="15" t="s">
        <v>464</v>
      </c>
      <c r="F149" s="21" t="s">
        <v>553</v>
      </c>
      <c r="G149" s="22">
        <v>3113.29</v>
      </c>
      <c r="H149" s="32">
        <f t="shared" si="12"/>
        <v>3284.52095</v>
      </c>
    </row>
    <row r="150" spans="1:8">
      <c r="A150" s="29" t="s">
        <v>569</v>
      </c>
      <c r="B150" s="15" t="s">
        <v>464</v>
      </c>
      <c r="C150" s="15" t="s">
        <v>464</v>
      </c>
      <c r="D150" s="15" t="s">
        <v>464</v>
      </c>
      <c r="E150" s="15" t="s">
        <v>464</v>
      </c>
      <c r="F150" s="27" t="s">
        <v>553</v>
      </c>
      <c r="G150" s="28">
        <v>3113.29</v>
      </c>
      <c r="H150" s="32">
        <f t="shared" si="12"/>
        <v>3284.52095</v>
      </c>
    </row>
    <row r="151" spans="1:8">
      <c r="A151" s="26" t="s">
        <v>570</v>
      </c>
      <c r="B151" s="15" t="s">
        <v>464</v>
      </c>
      <c r="C151" s="15" t="s">
        <v>464</v>
      </c>
      <c r="D151" s="15" t="s">
        <v>464</v>
      </c>
      <c r="E151" s="15" t="s">
        <v>464</v>
      </c>
      <c r="F151" s="21" t="s">
        <v>553</v>
      </c>
      <c r="G151" s="22">
        <v>3113.29</v>
      </c>
      <c r="H151" s="32">
        <f t="shared" si="12"/>
        <v>3284.52095</v>
      </c>
    </row>
    <row r="152" spans="1:8">
      <c r="A152" s="29" t="s">
        <v>571</v>
      </c>
      <c r="B152" s="15" t="s">
        <v>464</v>
      </c>
      <c r="C152" s="15" t="s">
        <v>464</v>
      </c>
      <c r="D152" s="15" t="s">
        <v>464</v>
      </c>
      <c r="E152" s="15" t="s">
        <v>464</v>
      </c>
      <c r="F152" s="27" t="s">
        <v>553</v>
      </c>
      <c r="G152" s="28">
        <v>3113.29</v>
      </c>
      <c r="H152" s="32">
        <f t="shared" si="12"/>
        <v>3284.52095</v>
      </c>
    </row>
    <row r="153" spans="1:8">
      <c r="A153" s="26" t="s">
        <v>572</v>
      </c>
      <c r="B153" s="15" t="s">
        <v>464</v>
      </c>
      <c r="C153" s="15" t="s">
        <v>464</v>
      </c>
      <c r="D153" s="15" t="s">
        <v>464</v>
      </c>
      <c r="E153" s="15" t="s">
        <v>464</v>
      </c>
      <c r="F153" s="21" t="s">
        <v>553</v>
      </c>
      <c r="G153" s="22">
        <v>3113.29</v>
      </c>
      <c r="H153" s="32">
        <f t="shared" si="12"/>
        <v>3284.52095</v>
      </c>
    </row>
    <row r="154" spans="1:8">
      <c r="A154" s="29" t="s">
        <v>573</v>
      </c>
      <c r="B154" s="15" t="s">
        <v>464</v>
      </c>
      <c r="C154" s="15" t="s">
        <v>464</v>
      </c>
      <c r="D154" s="15" t="s">
        <v>464</v>
      </c>
      <c r="E154" s="15" t="s">
        <v>464</v>
      </c>
      <c r="F154" s="27" t="s">
        <v>553</v>
      </c>
      <c r="G154" s="28">
        <v>3113.29</v>
      </c>
      <c r="H154" s="32">
        <f t="shared" si="12"/>
        <v>3284.52095</v>
      </c>
    </row>
    <row r="155" spans="1:8">
      <c r="A155" s="26" t="s">
        <v>574</v>
      </c>
      <c r="B155" s="15" t="s">
        <v>464</v>
      </c>
      <c r="C155" s="15" t="s">
        <v>464</v>
      </c>
      <c r="D155" s="15" t="s">
        <v>464</v>
      </c>
      <c r="E155" s="15" t="s">
        <v>464</v>
      </c>
      <c r="F155" s="21" t="s">
        <v>553</v>
      </c>
      <c r="G155" s="22">
        <v>3113.29</v>
      </c>
      <c r="H155" s="32">
        <f t="shared" si="12"/>
        <v>3284.52095</v>
      </c>
    </row>
    <row r="156" spans="1:8">
      <c r="A156" s="29" t="s">
        <v>575</v>
      </c>
      <c r="B156" s="15" t="s">
        <v>464</v>
      </c>
      <c r="C156" s="15" t="s">
        <v>464</v>
      </c>
      <c r="D156" s="15" t="s">
        <v>464</v>
      </c>
      <c r="E156" s="15" t="s">
        <v>464</v>
      </c>
      <c r="F156" s="27" t="s">
        <v>553</v>
      </c>
      <c r="G156" s="28">
        <v>3113.29</v>
      </c>
      <c r="H156" s="32">
        <f t="shared" si="12"/>
        <v>3284.52095</v>
      </c>
    </row>
    <row r="157" spans="1:8">
      <c r="A157" s="26" t="s">
        <v>576</v>
      </c>
      <c r="B157" s="15" t="s">
        <v>464</v>
      </c>
      <c r="C157" s="15" t="s">
        <v>464</v>
      </c>
      <c r="D157" s="15" t="s">
        <v>464</v>
      </c>
      <c r="E157" s="15" t="s">
        <v>464</v>
      </c>
      <c r="F157" s="21" t="s">
        <v>553</v>
      </c>
      <c r="G157" s="22">
        <v>3113.29</v>
      </c>
      <c r="H157" s="32">
        <f t="shared" si="12"/>
        <v>3284.52095</v>
      </c>
    </row>
    <row r="158" spans="1:8">
      <c r="A158" s="29" t="s">
        <v>577</v>
      </c>
      <c r="B158" s="15" t="s">
        <v>464</v>
      </c>
      <c r="C158" s="15" t="s">
        <v>464</v>
      </c>
      <c r="D158" s="15" t="s">
        <v>464</v>
      </c>
      <c r="E158" s="15" t="s">
        <v>464</v>
      </c>
      <c r="F158" s="27" t="s">
        <v>553</v>
      </c>
      <c r="G158" s="28">
        <v>3113.29</v>
      </c>
      <c r="H158" s="32">
        <f t="shared" si="12"/>
        <v>3284.52095</v>
      </c>
    </row>
    <row r="159" spans="1:8">
      <c r="A159" s="26" t="s">
        <v>578</v>
      </c>
      <c r="B159" s="15" t="s">
        <v>464</v>
      </c>
      <c r="C159" s="15" t="s">
        <v>464</v>
      </c>
      <c r="D159" s="15" t="s">
        <v>464</v>
      </c>
      <c r="E159" s="15" t="s">
        <v>464</v>
      </c>
      <c r="F159" s="21" t="s">
        <v>553</v>
      </c>
      <c r="G159" s="22">
        <v>3113.29</v>
      </c>
      <c r="H159" s="32">
        <f t="shared" ref="H159:H185" si="13">G159*5.5%+G159</f>
        <v>3284.52095</v>
      </c>
    </row>
    <row r="160" spans="1:8">
      <c r="A160" s="29" t="s">
        <v>579</v>
      </c>
      <c r="B160" s="15" t="s">
        <v>464</v>
      </c>
      <c r="C160" s="15" t="s">
        <v>464</v>
      </c>
      <c r="D160" s="15" t="s">
        <v>464</v>
      </c>
      <c r="E160" s="15" t="s">
        <v>464</v>
      </c>
      <c r="F160" s="27" t="s">
        <v>553</v>
      </c>
      <c r="G160" s="28">
        <v>3113.29</v>
      </c>
      <c r="H160" s="32">
        <f t="shared" si="13"/>
        <v>3284.52095</v>
      </c>
    </row>
    <row r="161" spans="1:8">
      <c r="A161" s="26" t="s">
        <v>580</v>
      </c>
      <c r="B161" s="15" t="s">
        <v>464</v>
      </c>
      <c r="C161" s="15" t="s">
        <v>464</v>
      </c>
      <c r="D161" s="15" t="s">
        <v>464</v>
      </c>
      <c r="E161" s="15" t="s">
        <v>464</v>
      </c>
      <c r="F161" s="21" t="s">
        <v>553</v>
      </c>
      <c r="G161" s="22">
        <v>3113.29</v>
      </c>
      <c r="H161" s="32">
        <f t="shared" si="13"/>
        <v>3284.52095</v>
      </c>
    </row>
    <row r="162" spans="1:8">
      <c r="A162" s="29" t="s">
        <v>581</v>
      </c>
      <c r="B162" s="15" t="s">
        <v>464</v>
      </c>
      <c r="C162" s="15" t="s">
        <v>464</v>
      </c>
      <c r="D162" s="15" t="s">
        <v>464</v>
      </c>
      <c r="E162" s="15" t="s">
        <v>464</v>
      </c>
      <c r="F162" s="27" t="s">
        <v>553</v>
      </c>
      <c r="G162" s="28">
        <v>3113.29</v>
      </c>
      <c r="H162" s="32">
        <f t="shared" si="13"/>
        <v>3284.52095</v>
      </c>
    </row>
    <row r="163" spans="1:8">
      <c r="A163" s="26" t="s">
        <v>582</v>
      </c>
      <c r="B163" s="15" t="s">
        <v>464</v>
      </c>
      <c r="C163" s="15" t="s">
        <v>464</v>
      </c>
      <c r="D163" s="15" t="s">
        <v>464</v>
      </c>
      <c r="E163" s="15" t="s">
        <v>464</v>
      </c>
      <c r="F163" s="21" t="s">
        <v>553</v>
      </c>
      <c r="G163" s="22">
        <v>3113.29</v>
      </c>
      <c r="H163" s="32">
        <f t="shared" si="13"/>
        <v>3284.52095</v>
      </c>
    </row>
    <row r="164" spans="1:8">
      <c r="A164" s="29" t="s">
        <v>583</v>
      </c>
      <c r="B164" s="15" t="s">
        <v>464</v>
      </c>
      <c r="C164" s="15" t="s">
        <v>464</v>
      </c>
      <c r="D164" s="15" t="s">
        <v>464</v>
      </c>
      <c r="E164" s="15" t="s">
        <v>464</v>
      </c>
      <c r="F164" s="27" t="s">
        <v>553</v>
      </c>
      <c r="G164" s="28">
        <v>3113.29</v>
      </c>
      <c r="H164" s="32">
        <f t="shared" si="13"/>
        <v>3284.52095</v>
      </c>
    </row>
    <row r="165" spans="1:8">
      <c r="A165" s="26" t="s">
        <v>584</v>
      </c>
      <c r="B165" s="15" t="s">
        <v>464</v>
      </c>
      <c r="C165" s="15" t="s">
        <v>464</v>
      </c>
      <c r="D165" s="15" t="s">
        <v>464</v>
      </c>
      <c r="E165" s="15" t="s">
        <v>464</v>
      </c>
      <c r="F165" s="21" t="s">
        <v>553</v>
      </c>
      <c r="G165" s="22">
        <v>3113.29</v>
      </c>
      <c r="H165" s="32">
        <f t="shared" si="13"/>
        <v>3284.52095</v>
      </c>
    </row>
    <row r="166" spans="1:8">
      <c r="A166" s="29" t="s">
        <v>585</v>
      </c>
      <c r="B166" s="15" t="s">
        <v>464</v>
      </c>
      <c r="C166" s="15" t="s">
        <v>464</v>
      </c>
      <c r="D166" s="15" t="s">
        <v>464</v>
      </c>
      <c r="E166" s="15" t="s">
        <v>464</v>
      </c>
      <c r="F166" s="27" t="s">
        <v>553</v>
      </c>
      <c r="G166" s="28">
        <v>3113.29</v>
      </c>
      <c r="H166" s="32">
        <f t="shared" si="13"/>
        <v>3284.52095</v>
      </c>
    </row>
    <row r="167" spans="1:8">
      <c r="A167" s="26" t="s">
        <v>586</v>
      </c>
      <c r="B167" s="15" t="s">
        <v>464</v>
      </c>
      <c r="C167" s="15" t="s">
        <v>464</v>
      </c>
      <c r="D167" s="15" t="s">
        <v>464</v>
      </c>
      <c r="E167" s="15" t="s">
        <v>464</v>
      </c>
      <c r="F167" s="21" t="s">
        <v>553</v>
      </c>
      <c r="G167" s="22">
        <v>3113.29</v>
      </c>
      <c r="H167" s="32">
        <f t="shared" si="13"/>
        <v>3284.52095</v>
      </c>
    </row>
    <row r="168" spans="1:8">
      <c r="A168" s="29" t="s">
        <v>587</v>
      </c>
      <c r="B168" s="15" t="s">
        <v>464</v>
      </c>
      <c r="C168" s="15" t="s">
        <v>464</v>
      </c>
      <c r="D168" s="15" t="s">
        <v>464</v>
      </c>
      <c r="E168" s="15" t="s">
        <v>464</v>
      </c>
      <c r="F168" s="27" t="s">
        <v>553</v>
      </c>
      <c r="G168" s="28">
        <v>3113.29</v>
      </c>
      <c r="H168" s="32">
        <f t="shared" si="13"/>
        <v>3284.52095</v>
      </c>
    </row>
    <row r="169" spans="1:8">
      <c r="A169" s="26" t="s">
        <v>588</v>
      </c>
      <c r="B169" s="15" t="s">
        <v>464</v>
      </c>
      <c r="C169" s="15" t="s">
        <v>464</v>
      </c>
      <c r="D169" s="15" t="s">
        <v>464</v>
      </c>
      <c r="E169" s="15" t="s">
        <v>464</v>
      </c>
      <c r="F169" s="21" t="s">
        <v>553</v>
      </c>
      <c r="G169" s="22">
        <v>3113.29</v>
      </c>
      <c r="H169" s="32">
        <f t="shared" si="13"/>
        <v>3284.52095</v>
      </c>
    </row>
    <row r="170" spans="1:8">
      <c r="A170" s="29" t="s">
        <v>589</v>
      </c>
      <c r="B170" s="15" t="s">
        <v>464</v>
      </c>
      <c r="C170" s="15" t="s">
        <v>464</v>
      </c>
      <c r="D170" s="15" t="s">
        <v>464</v>
      </c>
      <c r="E170" s="15" t="s">
        <v>464</v>
      </c>
      <c r="F170" s="27" t="s">
        <v>553</v>
      </c>
      <c r="G170" s="28">
        <v>3113.29</v>
      </c>
      <c r="H170" s="32">
        <f t="shared" si="13"/>
        <v>3284.52095</v>
      </c>
    </row>
    <row r="171" spans="1:8">
      <c r="A171" s="26" t="s">
        <v>590</v>
      </c>
      <c r="B171" s="15" t="s">
        <v>464</v>
      </c>
      <c r="C171" s="15" t="s">
        <v>464</v>
      </c>
      <c r="D171" s="15" t="s">
        <v>464</v>
      </c>
      <c r="E171" s="15" t="s">
        <v>464</v>
      </c>
      <c r="F171" s="21" t="s">
        <v>553</v>
      </c>
      <c r="G171" s="22">
        <v>3113.29</v>
      </c>
      <c r="H171" s="32">
        <f t="shared" si="13"/>
        <v>3284.52095</v>
      </c>
    </row>
    <row r="172" spans="1:8">
      <c r="A172" s="29" t="s">
        <v>591</v>
      </c>
      <c r="B172" s="15" t="s">
        <v>464</v>
      </c>
      <c r="C172" s="15" t="s">
        <v>464</v>
      </c>
      <c r="D172" s="15" t="s">
        <v>464</v>
      </c>
      <c r="E172" s="15" t="s">
        <v>464</v>
      </c>
      <c r="F172" s="27" t="s">
        <v>553</v>
      </c>
      <c r="G172" s="28">
        <v>3113.29</v>
      </c>
      <c r="H172" s="32">
        <f t="shared" si="13"/>
        <v>3284.52095</v>
      </c>
    </row>
    <row r="173" spans="1:8">
      <c r="A173" s="26" t="s">
        <v>592</v>
      </c>
      <c r="B173" s="15" t="s">
        <v>464</v>
      </c>
      <c r="C173" s="15" t="s">
        <v>464</v>
      </c>
      <c r="D173" s="15" t="s">
        <v>464</v>
      </c>
      <c r="E173" s="15" t="s">
        <v>464</v>
      </c>
      <c r="F173" s="21" t="s">
        <v>553</v>
      </c>
      <c r="G173" s="22">
        <v>3113.29</v>
      </c>
      <c r="H173" s="32">
        <f t="shared" si="13"/>
        <v>3284.52095</v>
      </c>
    </row>
    <row r="174" spans="1:8">
      <c r="A174" s="29" t="s">
        <v>593</v>
      </c>
      <c r="B174" s="15" t="s">
        <v>464</v>
      </c>
      <c r="C174" s="15" t="s">
        <v>464</v>
      </c>
      <c r="D174" s="15" t="s">
        <v>464</v>
      </c>
      <c r="E174" s="15" t="s">
        <v>464</v>
      </c>
      <c r="F174" s="27" t="s">
        <v>553</v>
      </c>
      <c r="G174" s="28">
        <v>3113.29</v>
      </c>
      <c r="H174" s="32">
        <f t="shared" si="13"/>
        <v>3284.52095</v>
      </c>
    </row>
    <row r="175" spans="1:8">
      <c r="A175" s="26" t="s">
        <v>594</v>
      </c>
      <c r="B175" s="15" t="s">
        <v>464</v>
      </c>
      <c r="C175" s="15" t="s">
        <v>464</v>
      </c>
      <c r="D175" s="15" t="s">
        <v>464</v>
      </c>
      <c r="E175" s="15" t="s">
        <v>464</v>
      </c>
      <c r="F175" s="21" t="s">
        <v>553</v>
      </c>
      <c r="G175" s="22">
        <v>3113.29</v>
      </c>
      <c r="H175" s="32">
        <f t="shared" si="13"/>
        <v>3284.52095</v>
      </c>
    </row>
    <row r="176" spans="1:8">
      <c r="A176" s="29" t="s">
        <v>595</v>
      </c>
      <c r="B176" s="15" t="s">
        <v>464</v>
      </c>
      <c r="C176" s="15" t="s">
        <v>464</v>
      </c>
      <c r="D176" s="15" t="s">
        <v>464</v>
      </c>
      <c r="E176" s="15" t="s">
        <v>464</v>
      </c>
      <c r="F176" s="27" t="s">
        <v>465</v>
      </c>
      <c r="G176" s="28">
        <v>4287.36</v>
      </c>
      <c r="H176" s="32">
        <f t="shared" si="13"/>
        <v>4523.1648</v>
      </c>
    </row>
    <row r="177" spans="1:8">
      <c r="A177" s="26" t="s">
        <v>596</v>
      </c>
      <c r="B177" s="15" t="s">
        <v>464</v>
      </c>
      <c r="C177" s="15" t="s">
        <v>464</v>
      </c>
      <c r="D177" s="15" t="s">
        <v>464</v>
      </c>
      <c r="E177" s="15" t="s">
        <v>464</v>
      </c>
      <c r="F177" s="21" t="s">
        <v>465</v>
      </c>
      <c r="G177" s="22">
        <v>4287.36</v>
      </c>
      <c r="H177" s="32">
        <f t="shared" si="13"/>
        <v>4523.1648</v>
      </c>
    </row>
    <row r="178" spans="1:8">
      <c r="A178" s="29" t="s">
        <v>597</v>
      </c>
      <c r="B178" s="15" t="s">
        <v>464</v>
      </c>
      <c r="C178" s="15" t="s">
        <v>464</v>
      </c>
      <c r="D178" s="15" t="s">
        <v>464</v>
      </c>
      <c r="E178" s="15" t="s">
        <v>464</v>
      </c>
      <c r="F178" s="27" t="s">
        <v>465</v>
      </c>
      <c r="G178" s="28">
        <v>4287.36</v>
      </c>
      <c r="H178" s="32">
        <f t="shared" si="13"/>
        <v>4523.1648</v>
      </c>
    </row>
    <row r="179" spans="1:8">
      <c r="A179" s="26" t="s">
        <v>598</v>
      </c>
      <c r="B179" s="15" t="s">
        <v>464</v>
      </c>
      <c r="C179" s="15" t="s">
        <v>464</v>
      </c>
      <c r="D179" s="15" t="s">
        <v>464</v>
      </c>
      <c r="E179" s="15" t="s">
        <v>464</v>
      </c>
      <c r="F179" s="21" t="s">
        <v>465</v>
      </c>
      <c r="G179" s="22">
        <v>4287.36</v>
      </c>
      <c r="H179" s="32">
        <f t="shared" si="13"/>
        <v>4523.1648</v>
      </c>
    </row>
    <row r="180" spans="1:8">
      <c r="A180" s="14" t="s">
        <v>599</v>
      </c>
      <c r="B180" s="15" t="s">
        <v>424</v>
      </c>
      <c r="C180" s="16">
        <f>2268.91008</f>
        <v>2268.91008</v>
      </c>
      <c r="D180" s="16">
        <f>C180*16%+C180</f>
        <v>2631.9356928</v>
      </c>
      <c r="E180" s="16">
        <v>2763.53</v>
      </c>
      <c r="F180" s="15" t="s">
        <v>394</v>
      </c>
      <c r="G180" s="24"/>
      <c r="H180" s="23">
        <f>E180*5.5%+E180</f>
        <v>2915.52415</v>
      </c>
    </row>
    <row r="181" spans="1:8">
      <c r="A181" s="26" t="s">
        <v>600</v>
      </c>
      <c r="B181" s="17" t="s">
        <v>464</v>
      </c>
      <c r="C181" s="17" t="s">
        <v>464</v>
      </c>
      <c r="D181" s="17" t="s">
        <v>464</v>
      </c>
      <c r="E181" s="17" t="s">
        <v>464</v>
      </c>
      <c r="F181" s="21" t="s">
        <v>601</v>
      </c>
      <c r="G181" s="22">
        <v>4287.36</v>
      </c>
      <c r="H181" s="23">
        <f t="shared" si="13"/>
        <v>4523.1648</v>
      </c>
    </row>
    <row r="182" spans="1:8">
      <c r="A182" s="14" t="s">
        <v>602</v>
      </c>
      <c r="B182" s="15" t="s">
        <v>424</v>
      </c>
      <c r="C182" s="16">
        <f>2268.91008</f>
        <v>2268.91008</v>
      </c>
      <c r="D182" s="16">
        <f>C182*16%+C182</f>
        <v>2631.9356928</v>
      </c>
      <c r="E182" s="16">
        <v>2763.53</v>
      </c>
      <c r="F182" s="15" t="s">
        <v>394</v>
      </c>
      <c r="G182" s="24"/>
      <c r="H182" s="23">
        <f>E182*5.5%+E182</f>
        <v>2915.52415</v>
      </c>
    </row>
    <row r="183" spans="1:8">
      <c r="A183" s="14" t="s">
        <v>603</v>
      </c>
      <c r="B183" s="15" t="s">
        <v>472</v>
      </c>
      <c r="C183" s="16">
        <f>4869.179424</f>
        <v>4869.179424</v>
      </c>
      <c r="D183" s="16">
        <f>C183*16%+C183</f>
        <v>5648.24813184</v>
      </c>
      <c r="E183" s="16">
        <v>5930.66</v>
      </c>
      <c r="F183" s="27" t="s">
        <v>472</v>
      </c>
      <c r="G183" s="28">
        <v>5930.66</v>
      </c>
      <c r="H183" s="23">
        <f t="shared" si="13"/>
        <v>6256.8463</v>
      </c>
    </row>
    <row r="184" spans="1:8">
      <c r="A184" s="18" t="s">
        <v>604</v>
      </c>
      <c r="B184" s="17" t="s">
        <v>472</v>
      </c>
      <c r="C184" s="19">
        <f>4869.179424</f>
        <v>4869.179424</v>
      </c>
      <c r="D184" s="19">
        <f>C184*16%+C184</f>
        <v>5648.24813184</v>
      </c>
      <c r="E184" s="19">
        <v>5930.66</v>
      </c>
      <c r="F184" s="21" t="s">
        <v>472</v>
      </c>
      <c r="G184" s="22">
        <v>5930.66</v>
      </c>
      <c r="H184" s="23">
        <f t="shared" si="13"/>
        <v>6256.8463</v>
      </c>
    </row>
    <row r="185" spans="1:8">
      <c r="A185" s="29" t="s">
        <v>605</v>
      </c>
      <c r="B185" s="15" t="s">
        <v>464</v>
      </c>
      <c r="C185" s="15" t="s">
        <v>464</v>
      </c>
      <c r="D185" s="15" t="s">
        <v>464</v>
      </c>
      <c r="E185" s="15" t="s">
        <v>464</v>
      </c>
      <c r="F185" s="27" t="s">
        <v>472</v>
      </c>
      <c r="G185" s="28">
        <v>5930.66</v>
      </c>
      <c r="H185" s="23">
        <f t="shared" si="13"/>
        <v>6256.8463</v>
      </c>
    </row>
    <row r="186" spans="1:8">
      <c r="A186" s="18" t="s">
        <v>606</v>
      </c>
      <c r="B186" s="17" t="s">
        <v>607</v>
      </c>
      <c r="C186" s="19">
        <v>6298.243776</v>
      </c>
      <c r="D186" s="19">
        <f t="shared" ref="D186:D192" si="14">C186*16%+C186</f>
        <v>7305.96278016</v>
      </c>
      <c r="E186" s="19">
        <f>D186*5%+D186</f>
        <v>7671.260919168</v>
      </c>
      <c r="F186" s="17" t="s">
        <v>394</v>
      </c>
      <c r="G186" s="17" t="s">
        <v>394</v>
      </c>
      <c r="H186" s="12" t="s">
        <v>394</v>
      </c>
    </row>
    <row r="187" spans="1:8">
      <c r="A187" s="14" t="s">
        <v>608</v>
      </c>
      <c r="B187" s="15" t="s">
        <v>460</v>
      </c>
      <c r="C187" s="16">
        <f>3748.52664</f>
        <v>3748.52664</v>
      </c>
      <c r="D187" s="16">
        <f t="shared" si="14"/>
        <v>4348.2909024</v>
      </c>
      <c r="E187" s="16">
        <v>4565.71</v>
      </c>
      <c r="F187" s="17" t="s">
        <v>394</v>
      </c>
      <c r="G187" s="17" t="s">
        <v>394</v>
      </c>
      <c r="H187" s="17" t="s">
        <v>394</v>
      </c>
    </row>
    <row r="188" spans="1:8">
      <c r="A188" s="18" t="s">
        <v>609</v>
      </c>
      <c r="B188" s="17" t="s">
        <v>460</v>
      </c>
      <c r="C188" s="19">
        <f>3748.52664</f>
        <v>3748.52664</v>
      </c>
      <c r="D188" s="19">
        <f t="shared" si="14"/>
        <v>4348.2909024</v>
      </c>
      <c r="E188" s="19">
        <v>4565.71</v>
      </c>
      <c r="F188" s="17" t="s">
        <v>394</v>
      </c>
      <c r="G188" s="17" t="s">
        <v>394</v>
      </c>
      <c r="H188" s="17" t="s">
        <v>394</v>
      </c>
    </row>
    <row r="189" spans="1:8">
      <c r="A189" s="14" t="s">
        <v>610</v>
      </c>
      <c r="B189" s="15" t="s">
        <v>460</v>
      </c>
      <c r="C189" s="16">
        <f>3748.52664</f>
        <v>3748.52664</v>
      </c>
      <c r="D189" s="16">
        <f t="shared" si="14"/>
        <v>4348.2909024</v>
      </c>
      <c r="E189" s="16">
        <v>4565.71</v>
      </c>
      <c r="F189" s="17" t="s">
        <v>394</v>
      </c>
      <c r="G189" s="17" t="s">
        <v>394</v>
      </c>
      <c r="H189" s="17" t="s">
        <v>394</v>
      </c>
    </row>
    <row r="190" spans="1:8">
      <c r="A190" s="18" t="s">
        <v>611</v>
      </c>
      <c r="B190" s="17" t="s">
        <v>460</v>
      </c>
      <c r="C190" s="19">
        <f>3748.52664</f>
        <v>3748.52664</v>
      </c>
      <c r="D190" s="19">
        <f t="shared" si="14"/>
        <v>4348.2909024</v>
      </c>
      <c r="E190" s="19">
        <v>4565.71</v>
      </c>
      <c r="F190" s="17" t="s">
        <v>394</v>
      </c>
      <c r="G190" s="17" t="s">
        <v>394</v>
      </c>
      <c r="H190" s="17" t="s">
        <v>394</v>
      </c>
    </row>
    <row r="191" spans="1:8">
      <c r="A191" s="14" t="s">
        <v>612</v>
      </c>
      <c r="B191" s="15" t="s">
        <v>472</v>
      </c>
      <c r="C191" s="16">
        <f>4869.179424</f>
        <v>4869.179424</v>
      </c>
      <c r="D191" s="16">
        <f t="shared" si="14"/>
        <v>5648.24813184</v>
      </c>
      <c r="E191" s="16">
        <v>5930.66</v>
      </c>
      <c r="F191" s="17" t="s">
        <v>394</v>
      </c>
      <c r="G191" s="17" t="s">
        <v>394</v>
      </c>
      <c r="H191" s="17" t="s">
        <v>394</v>
      </c>
    </row>
    <row r="192" spans="1:8">
      <c r="A192" s="18" t="s">
        <v>613</v>
      </c>
      <c r="B192" s="17" t="s">
        <v>472</v>
      </c>
      <c r="C192" s="19">
        <f>4869.179424</f>
        <v>4869.179424</v>
      </c>
      <c r="D192" s="19">
        <f t="shared" si="14"/>
        <v>5648.24813184</v>
      </c>
      <c r="E192" s="19">
        <v>5930.66</v>
      </c>
      <c r="F192" s="17" t="s">
        <v>394</v>
      </c>
      <c r="G192" s="17" t="s">
        <v>394</v>
      </c>
      <c r="H192" s="17" t="s">
        <v>394</v>
      </c>
    </row>
    <row r="193" spans="1:8">
      <c r="A193" s="14" t="s">
        <v>614</v>
      </c>
      <c r="B193" s="15" t="s">
        <v>472</v>
      </c>
      <c r="C193" s="16">
        <f t="shared" ref="C193:C198" si="15">4869.179424</f>
        <v>4869.179424</v>
      </c>
      <c r="D193" s="16">
        <f t="shared" ref="D193:D198" si="16">C193*16%+C193</f>
        <v>5648.24813184</v>
      </c>
      <c r="E193" s="16">
        <v>5930.66</v>
      </c>
      <c r="F193" s="17" t="s">
        <v>394</v>
      </c>
      <c r="G193" s="17" t="s">
        <v>394</v>
      </c>
      <c r="H193" s="17" t="s">
        <v>394</v>
      </c>
    </row>
    <row r="194" spans="1:8">
      <c r="A194" s="18" t="s">
        <v>615</v>
      </c>
      <c r="B194" s="17" t="s">
        <v>472</v>
      </c>
      <c r="C194" s="19">
        <f t="shared" si="15"/>
        <v>4869.179424</v>
      </c>
      <c r="D194" s="19">
        <f t="shared" si="16"/>
        <v>5648.24813184</v>
      </c>
      <c r="E194" s="19">
        <v>5930.66</v>
      </c>
      <c r="F194" s="17" t="s">
        <v>394</v>
      </c>
      <c r="G194" s="17" t="s">
        <v>394</v>
      </c>
      <c r="H194" s="20" t="s">
        <v>394</v>
      </c>
    </row>
    <row r="195" spans="1:8">
      <c r="A195" s="29" t="s">
        <v>616</v>
      </c>
      <c r="B195" s="15" t="s">
        <v>464</v>
      </c>
      <c r="C195" s="15" t="s">
        <v>464</v>
      </c>
      <c r="D195" s="15" t="s">
        <v>464</v>
      </c>
      <c r="E195" s="15" t="s">
        <v>464</v>
      </c>
      <c r="F195" s="27" t="s">
        <v>617</v>
      </c>
      <c r="G195" s="28">
        <v>5930.66</v>
      </c>
      <c r="H195" s="23">
        <f>G195*5.5%+G195</f>
        <v>6256.8463</v>
      </c>
    </row>
    <row r="196" spans="1:8">
      <c r="A196" s="26" t="s">
        <v>618</v>
      </c>
      <c r="B196" s="15" t="s">
        <v>464</v>
      </c>
      <c r="C196" s="15" t="s">
        <v>464</v>
      </c>
      <c r="D196" s="15" t="s">
        <v>464</v>
      </c>
      <c r="E196" s="15" t="s">
        <v>464</v>
      </c>
      <c r="F196" s="21" t="s">
        <v>617</v>
      </c>
      <c r="G196" s="22">
        <v>5930.66</v>
      </c>
      <c r="H196" s="23">
        <f>G196*5.5%+G196</f>
        <v>6256.8463</v>
      </c>
    </row>
    <row r="197" spans="1:8">
      <c r="A197" s="29" t="s">
        <v>619</v>
      </c>
      <c r="B197" s="15" t="s">
        <v>464</v>
      </c>
      <c r="C197" s="15" t="s">
        <v>464</v>
      </c>
      <c r="D197" s="15" t="s">
        <v>464</v>
      </c>
      <c r="E197" s="15" t="s">
        <v>464</v>
      </c>
      <c r="F197" s="27" t="s">
        <v>617</v>
      </c>
      <c r="G197" s="28">
        <v>5930.66</v>
      </c>
      <c r="H197" s="23">
        <f>G197*5.5%+G197</f>
        <v>6256.8463</v>
      </c>
    </row>
    <row r="198" spans="1:8">
      <c r="A198" s="18" t="s">
        <v>620</v>
      </c>
      <c r="B198" s="17" t="s">
        <v>472</v>
      </c>
      <c r="C198" s="19">
        <f t="shared" si="15"/>
        <v>4869.179424</v>
      </c>
      <c r="D198" s="19">
        <f t="shared" si="16"/>
        <v>5648.24813184</v>
      </c>
      <c r="E198" s="19">
        <v>5930.66</v>
      </c>
      <c r="F198" s="17" t="s">
        <v>394</v>
      </c>
      <c r="G198" s="30"/>
      <c r="H198" s="23">
        <f>E198*5.5%+E198</f>
        <v>6256.8463</v>
      </c>
    </row>
    <row r="199" spans="1:8">
      <c r="A199" s="29" t="s">
        <v>621</v>
      </c>
      <c r="B199" s="15" t="s">
        <v>464</v>
      </c>
      <c r="C199" s="15" t="s">
        <v>464</v>
      </c>
      <c r="D199" s="15" t="s">
        <v>464</v>
      </c>
      <c r="E199" s="15" t="s">
        <v>464</v>
      </c>
      <c r="F199" s="27" t="s">
        <v>617</v>
      </c>
      <c r="G199" s="28">
        <v>5930.66</v>
      </c>
      <c r="H199" s="23">
        <f>G199*5.5%+G199</f>
        <v>6256.8463</v>
      </c>
    </row>
    <row r="200" spans="1:8">
      <c r="A200" s="18" t="s">
        <v>622</v>
      </c>
      <c r="B200" s="17" t="s">
        <v>472</v>
      </c>
      <c r="C200" s="19">
        <f>4869.179424</f>
        <v>4869.179424</v>
      </c>
      <c r="D200" s="19">
        <f>C200*16%+C200</f>
        <v>5648.24813184</v>
      </c>
      <c r="E200" s="19">
        <v>5930.66</v>
      </c>
      <c r="F200" s="17" t="s">
        <v>394</v>
      </c>
      <c r="G200" s="30"/>
      <c r="H200" s="23">
        <f>E200*5.5%+E200</f>
        <v>6256.8463</v>
      </c>
    </row>
    <row r="201" spans="1:14">
      <c r="A201" s="29" t="s">
        <v>623</v>
      </c>
      <c r="B201" s="15" t="s">
        <v>464</v>
      </c>
      <c r="C201" s="15" t="s">
        <v>464</v>
      </c>
      <c r="D201" s="15" t="s">
        <v>464</v>
      </c>
      <c r="E201" s="15" t="s">
        <v>464</v>
      </c>
      <c r="F201" s="27" t="s">
        <v>617</v>
      </c>
      <c r="G201" s="28">
        <v>5930.66</v>
      </c>
      <c r="H201" s="23">
        <f>G201*5.5%+G201</f>
        <v>6256.8463</v>
      </c>
      <c r="N201" s="40"/>
    </row>
    <row r="202" spans="1:8">
      <c r="A202" s="26" t="s">
        <v>624</v>
      </c>
      <c r="B202" s="17" t="s">
        <v>464</v>
      </c>
      <c r="C202" s="15" t="s">
        <v>464</v>
      </c>
      <c r="D202" s="15" t="s">
        <v>464</v>
      </c>
      <c r="E202" s="15" t="s">
        <v>464</v>
      </c>
      <c r="F202" s="21" t="s">
        <v>617</v>
      </c>
      <c r="G202" s="22">
        <v>5930.66</v>
      </c>
      <c r="H202" s="23">
        <f>G202*5.5%+G202</f>
        <v>6256.8463</v>
      </c>
    </row>
    <row r="203" spans="1:8">
      <c r="A203" s="29" t="s">
        <v>625</v>
      </c>
      <c r="B203" s="15" t="s">
        <v>464</v>
      </c>
      <c r="C203" s="15" t="s">
        <v>464</v>
      </c>
      <c r="D203" s="15" t="s">
        <v>464</v>
      </c>
      <c r="E203" s="15" t="s">
        <v>464</v>
      </c>
      <c r="F203" s="27" t="s">
        <v>617</v>
      </c>
      <c r="G203" s="28">
        <v>5930.66</v>
      </c>
      <c r="H203" s="23">
        <f>G203*5.5%+G203</f>
        <v>6256.8463</v>
      </c>
    </row>
    <row r="204" spans="1:8">
      <c r="A204" s="26" t="s">
        <v>626</v>
      </c>
      <c r="B204" s="17" t="s">
        <v>464</v>
      </c>
      <c r="C204" s="15" t="s">
        <v>464</v>
      </c>
      <c r="D204" s="15" t="s">
        <v>464</v>
      </c>
      <c r="E204" s="15" t="s">
        <v>464</v>
      </c>
      <c r="F204" s="21" t="s">
        <v>617</v>
      </c>
      <c r="G204" s="22">
        <v>5930.66</v>
      </c>
      <c r="H204" s="23">
        <f>G204*5.5%+G204</f>
        <v>6256.8463</v>
      </c>
    </row>
    <row r="205" spans="1:8">
      <c r="A205" s="29" t="s">
        <v>627</v>
      </c>
      <c r="B205" s="15" t="s">
        <v>464</v>
      </c>
      <c r="C205" s="15" t="s">
        <v>464</v>
      </c>
      <c r="D205" s="15" t="s">
        <v>464</v>
      </c>
      <c r="E205" s="15" t="s">
        <v>464</v>
      </c>
      <c r="F205" s="27" t="s">
        <v>617</v>
      </c>
      <c r="G205" s="28">
        <v>5930.66</v>
      </c>
      <c r="H205" s="23">
        <f>G205*5.5%+G205</f>
        <v>6256.8463</v>
      </c>
    </row>
    <row r="206" spans="1:8">
      <c r="A206" s="18" t="s">
        <v>628</v>
      </c>
      <c r="B206" s="17" t="s">
        <v>472</v>
      </c>
      <c r="C206" s="19">
        <f>4869.179424</f>
        <v>4869.179424</v>
      </c>
      <c r="D206" s="19">
        <f>C206*16%+C206</f>
        <v>5648.24813184</v>
      </c>
      <c r="E206" s="19">
        <v>5930.66</v>
      </c>
      <c r="F206" s="17" t="s">
        <v>394</v>
      </c>
      <c r="G206" s="30"/>
      <c r="H206" s="23">
        <f>E206*5.5%+E206</f>
        <v>6256.8463</v>
      </c>
    </row>
    <row r="207" spans="1:8">
      <c r="A207" s="29" t="s">
        <v>629</v>
      </c>
      <c r="B207" s="15" t="s">
        <v>464</v>
      </c>
      <c r="C207" s="15" t="s">
        <v>464</v>
      </c>
      <c r="D207" s="15" t="s">
        <v>464</v>
      </c>
      <c r="E207" s="15" t="s">
        <v>464</v>
      </c>
      <c r="F207" s="27" t="s">
        <v>617</v>
      </c>
      <c r="G207" s="28">
        <v>5930.66</v>
      </c>
      <c r="H207" s="23">
        <f>G207*5.5%+G207</f>
        <v>6256.8463</v>
      </c>
    </row>
    <row r="208" spans="1:8">
      <c r="A208" s="18" t="s">
        <v>630</v>
      </c>
      <c r="B208" s="17" t="s">
        <v>472</v>
      </c>
      <c r="C208" s="19">
        <f>4869.179424</f>
        <v>4869.179424</v>
      </c>
      <c r="D208" s="19">
        <f>C208*16%+C208</f>
        <v>5648.24813184</v>
      </c>
      <c r="E208" s="19">
        <v>5930.66</v>
      </c>
      <c r="F208" s="17" t="s">
        <v>394</v>
      </c>
      <c r="G208" s="30"/>
      <c r="H208" s="23">
        <f>E208*5.5%+E208</f>
        <v>6256.8463</v>
      </c>
    </row>
    <row r="209" spans="1:8">
      <c r="A209" s="29" t="s">
        <v>631</v>
      </c>
      <c r="B209" s="15" t="s">
        <v>464</v>
      </c>
      <c r="C209" s="15" t="s">
        <v>464</v>
      </c>
      <c r="D209" s="15" t="s">
        <v>464</v>
      </c>
      <c r="E209" s="15" t="s">
        <v>464</v>
      </c>
      <c r="F209" s="27" t="s">
        <v>617</v>
      </c>
      <c r="G209" s="28">
        <v>5930.66</v>
      </c>
      <c r="H209" s="23">
        <f t="shared" ref="H209:H238" si="17">G209*5.5%+G209</f>
        <v>6256.8463</v>
      </c>
    </row>
    <row r="210" spans="1:8">
      <c r="A210" s="18" t="s">
        <v>632</v>
      </c>
      <c r="B210" s="17" t="s">
        <v>607</v>
      </c>
      <c r="C210" s="19">
        <v>6298.243776</v>
      </c>
      <c r="D210" s="19">
        <f>C210*16%+C210</f>
        <v>7305.96278016</v>
      </c>
      <c r="E210" s="19">
        <v>7671.26</v>
      </c>
      <c r="F210" s="17" t="s">
        <v>394</v>
      </c>
      <c r="G210" s="30"/>
      <c r="H210" s="23">
        <f>E210*5.5%+E210</f>
        <v>8093.1793</v>
      </c>
    </row>
    <row r="211" spans="1:8">
      <c r="A211" s="29" t="s">
        <v>633</v>
      </c>
      <c r="B211" s="15" t="s">
        <v>464</v>
      </c>
      <c r="C211" s="15" t="s">
        <v>464</v>
      </c>
      <c r="D211" s="15" t="s">
        <v>464</v>
      </c>
      <c r="E211" s="15" t="s">
        <v>464</v>
      </c>
      <c r="F211" s="27" t="s">
        <v>634</v>
      </c>
      <c r="G211" s="28">
        <v>7671.26</v>
      </c>
      <c r="H211" s="23">
        <f t="shared" si="17"/>
        <v>8093.1793</v>
      </c>
    </row>
    <row r="212" spans="1:8">
      <c r="A212" s="26" t="s">
        <v>635</v>
      </c>
      <c r="B212" s="17" t="s">
        <v>464</v>
      </c>
      <c r="C212" s="17" t="s">
        <v>464</v>
      </c>
      <c r="D212" s="17" t="s">
        <v>464</v>
      </c>
      <c r="E212" s="17" t="s">
        <v>464</v>
      </c>
      <c r="F212" s="21" t="s">
        <v>634</v>
      </c>
      <c r="G212" s="22">
        <v>7671.26</v>
      </c>
      <c r="H212" s="23">
        <f t="shared" si="17"/>
        <v>8093.1793</v>
      </c>
    </row>
    <row r="213" spans="1:8">
      <c r="A213" s="14" t="s">
        <v>636</v>
      </c>
      <c r="B213" s="15" t="s">
        <v>607</v>
      </c>
      <c r="C213" s="16">
        <v>6298.243776</v>
      </c>
      <c r="D213" s="16">
        <f>C213*16%+C213</f>
        <v>7305.96278016</v>
      </c>
      <c r="E213" s="16">
        <v>7671.26</v>
      </c>
      <c r="F213" s="15" t="s">
        <v>394</v>
      </c>
      <c r="G213" s="24"/>
      <c r="H213" s="23">
        <f>E213*5.5%+E213</f>
        <v>8093.1793</v>
      </c>
    </row>
    <row r="214" spans="1:8">
      <c r="A214" s="26" t="s">
        <v>637</v>
      </c>
      <c r="B214" s="17" t="s">
        <v>464</v>
      </c>
      <c r="C214" s="17" t="s">
        <v>464</v>
      </c>
      <c r="D214" s="17" t="s">
        <v>464</v>
      </c>
      <c r="E214" s="17" t="s">
        <v>464</v>
      </c>
      <c r="F214" s="21" t="s">
        <v>634</v>
      </c>
      <c r="G214" s="22">
        <v>7671.26</v>
      </c>
      <c r="H214" s="23">
        <f t="shared" si="17"/>
        <v>8093.1793</v>
      </c>
    </row>
    <row r="215" spans="1:8">
      <c r="A215" s="29" t="s">
        <v>638</v>
      </c>
      <c r="B215" s="17" t="s">
        <v>464</v>
      </c>
      <c r="C215" s="17" t="s">
        <v>464</v>
      </c>
      <c r="D215" s="17" t="s">
        <v>464</v>
      </c>
      <c r="E215" s="17" t="s">
        <v>464</v>
      </c>
      <c r="F215" s="27" t="s">
        <v>634</v>
      </c>
      <c r="G215" s="28">
        <v>7671.26</v>
      </c>
      <c r="H215" s="23">
        <f t="shared" si="17"/>
        <v>8093.1793</v>
      </c>
    </row>
    <row r="216" spans="1:8">
      <c r="A216" s="26" t="s">
        <v>639</v>
      </c>
      <c r="B216" s="17" t="s">
        <v>464</v>
      </c>
      <c r="C216" s="17" t="s">
        <v>464</v>
      </c>
      <c r="D216" s="17" t="s">
        <v>464</v>
      </c>
      <c r="E216" s="17" t="s">
        <v>464</v>
      </c>
      <c r="F216" s="21" t="s">
        <v>634</v>
      </c>
      <c r="G216" s="22">
        <v>7671.26</v>
      </c>
      <c r="H216" s="23">
        <f t="shared" si="17"/>
        <v>8093.1793</v>
      </c>
    </row>
    <row r="217" spans="1:8">
      <c r="A217" s="29" t="s">
        <v>640</v>
      </c>
      <c r="B217" s="17" t="s">
        <v>464</v>
      </c>
      <c r="C217" s="17" t="s">
        <v>464</v>
      </c>
      <c r="D217" s="17" t="s">
        <v>464</v>
      </c>
      <c r="E217" s="17" t="s">
        <v>464</v>
      </c>
      <c r="F217" s="27" t="s">
        <v>634</v>
      </c>
      <c r="G217" s="28">
        <v>7671.26</v>
      </c>
      <c r="H217" s="23">
        <f t="shared" si="17"/>
        <v>8093.1793</v>
      </c>
    </row>
    <row r="218" spans="1:8">
      <c r="A218" s="18" t="s">
        <v>641</v>
      </c>
      <c r="B218" s="17" t="s">
        <v>460</v>
      </c>
      <c r="C218" s="19">
        <f>3748.52664</f>
        <v>3748.52664</v>
      </c>
      <c r="D218" s="19">
        <f>C218*16%+C218</f>
        <v>4348.2909024</v>
      </c>
      <c r="E218" s="19">
        <v>4565.71</v>
      </c>
      <c r="F218" s="17" t="s">
        <v>394</v>
      </c>
      <c r="G218" s="30" t="s">
        <v>394</v>
      </c>
      <c r="H218" s="23">
        <f>E218*5.5%+E218</f>
        <v>4816.82405</v>
      </c>
    </row>
    <row r="219" spans="1:8">
      <c r="A219" s="14" t="s">
        <v>642</v>
      </c>
      <c r="B219" s="15" t="s">
        <v>460</v>
      </c>
      <c r="C219" s="16">
        <f>3748.52664</f>
        <v>3748.52664</v>
      </c>
      <c r="D219" s="16">
        <f>C219*16%+C219</f>
        <v>4348.2909024</v>
      </c>
      <c r="E219" s="16">
        <v>4565.71</v>
      </c>
      <c r="F219" s="17" t="s">
        <v>394</v>
      </c>
      <c r="G219" s="30" t="s">
        <v>394</v>
      </c>
      <c r="H219" s="23">
        <f>E219*5.5%+E219</f>
        <v>4816.82405</v>
      </c>
    </row>
    <row r="220" spans="1:8">
      <c r="A220" s="18" t="s">
        <v>643</v>
      </c>
      <c r="B220" s="17" t="s">
        <v>460</v>
      </c>
      <c r="C220" s="19">
        <f>3748.52664</f>
        <v>3748.52664</v>
      </c>
      <c r="D220" s="19">
        <f>C220*16%+C220</f>
        <v>4348.2909024</v>
      </c>
      <c r="E220" s="19">
        <v>4565.71</v>
      </c>
      <c r="F220" s="17" t="s">
        <v>394</v>
      </c>
      <c r="G220" s="30" t="s">
        <v>394</v>
      </c>
      <c r="H220" s="23">
        <f>E220*5.5%+E220</f>
        <v>4816.82405</v>
      </c>
    </row>
    <row r="221" spans="1:8">
      <c r="A221" s="29" t="s">
        <v>644</v>
      </c>
      <c r="B221" s="15" t="s">
        <v>464</v>
      </c>
      <c r="C221" s="15" t="s">
        <v>464</v>
      </c>
      <c r="D221" s="15" t="s">
        <v>464</v>
      </c>
      <c r="E221" s="15" t="s">
        <v>464</v>
      </c>
      <c r="F221" s="27" t="s">
        <v>645</v>
      </c>
      <c r="G221" s="28">
        <v>5000</v>
      </c>
      <c r="H221" s="23">
        <f t="shared" si="17"/>
        <v>5275</v>
      </c>
    </row>
    <row r="222" spans="1:8">
      <c r="A222" s="18" t="s">
        <v>646</v>
      </c>
      <c r="B222" s="17" t="s">
        <v>460</v>
      </c>
      <c r="C222" s="19">
        <f>3748.52664</f>
        <v>3748.52664</v>
      </c>
      <c r="D222" s="19">
        <f>C222*16%+C222</f>
        <v>4348.2909024</v>
      </c>
      <c r="E222" s="19">
        <v>4565.71</v>
      </c>
      <c r="F222" s="17" t="s">
        <v>394</v>
      </c>
      <c r="G222" s="34" t="s">
        <v>394</v>
      </c>
      <c r="H222" s="35" t="s">
        <v>394</v>
      </c>
    </row>
    <row r="223" spans="1:8">
      <c r="A223" s="14" t="s">
        <v>647</v>
      </c>
      <c r="B223" s="15" t="s">
        <v>460</v>
      </c>
      <c r="C223" s="16">
        <f>3748.52664</f>
        <v>3748.52664</v>
      </c>
      <c r="D223" s="16">
        <f>C223*16%+C223</f>
        <v>4348.2909024</v>
      </c>
      <c r="E223" s="16">
        <v>4565.71</v>
      </c>
      <c r="F223" s="17" t="s">
        <v>394</v>
      </c>
      <c r="G223" s="34" t="s">
        <v>394</v>
      </c>
      <c r="H223" s="36" t="s">
        <v>394</v>
      </c>
    </row>
    <row r="224" spans="1:8">
      <c r="A224" s="26" t="s">
        <v>648</v>
      </c>
      <c r="B224" s="17" t="s">
        <v>464</v>
      </c>
      <c r="C224" s="17" t="s">
        <v>464</v>
      </c>
      <c r="D224" s="17" t="s">
        <v>464</v>
      </c>
      <c r="E224" s="17" t="s">
        <v>464</v>
      </c>
      <c r="F224" s="21" t="s">
        <v>645</v>
      </c>
      <c r="G224" s="22">
        <v>5000</v>
      </c>
      <c r="H224" s="23">
        <f t="shared" si="17"/>
        <v>5275</v>
      </c>
    </row>
    <row r="225" spans="1:8">
      <c r="A225" s="14" t="s">
        <v>649</v>
      </c>
      <c r="B225" s="15" t="s">
        <v>460</v>
      </c>
      <c r="C225" s="16">
        <f>3748.52664</f>
        <v>3748.52664</v>
      </c>
      <c r="D225" s="16">
        <f>C225*16%+C225</f>
        <v>4348.2909024</v>
      </c>
      <c r="E225" s="16">
        <v>4565.71</v>
      </c>
      <c r="F225" s="27" t="s">
        <v>645</v>
      </c>
      <c r="G225" s="28">
        <v>5000</v>
      </c>
      <c r="H225" s="23">
        <f t="shared" si="17"/>
        <v>5275</v>
      </c>
    </row>
    <row r="226" spans="1:8">
      <c r="A226" s="18" t="s">
        <v>650</v>
      </c>
      <c r="B226" s="17" t="s">
        <v>460</v>
      </c>
      <c r="C226" s="19">
        <f>3748.52664</f>
        <v>3748.52664</v>
      </c>
      <c r="D226" s="19">
        <f>C226*16%+C226</f>
        <v>4348.2909024</v>
      </c>
      <c r="E226" s="19">
        <v>4565.71</v>
      </c>
      <c r="F226" s="21" t="s">
        <v>645</v>
      </c>
      <c r="G226" s="22">
        <v>5000</v>
      </c>
      <c r="H226" s="23">
        <f t="shared" si="17"/>
        <v>5275</v>
      </c>
    </row>
    <row r="227" spans="1:8">
      <c r="A227" s="29" t="s">
        <v>651</v>
      </c>
      <c r="B227" s="15" t="s">
        <v>464</v>
      </c>
      <c r="C227" s="15" t="s">
        <v>464</v>
      </c>
      <c r="D227" s="15" t="s">
        <v>464</v>
      </c>
      <c r="E227" s="15" t="s">
        <v>464</v>
      </c>
      <c r="F227" s="27" t="s">
        <v>645</v>
      </c>
      <c r="G227" s="28">
        <v>5000</v>
      </c>
      <c r="H227" s="23">
        <f t="shared" si="17"/>
        <v>5275</v>
      </c>
    </row>
    <row r="228" spans="1:8">
      <c r="A228" s="26" t="s">
        <v>652</v>
      </c>
      <c r="B228" s="15" t="s">
        <v>464</v>
      </c>
      <c r="C228" s="15" t="s">
        <v>464</v>
      </c>
      <c r="D228" s="15" t="s">
        <v>464</v>
      </c>
      <c r="E228" s="15" t="s">
        <v>464</v>
      </c>
      <c r="F228" s="21" t="s">
        <v>645</v>
      </c>
      <c r="G228" s="22">
        <v>5000</v>
      </c>
      <c r="H228" s="23">
        <f t="shared" si="17"/>
        <v>5275</v>
      </c>
    </row>
    <row r="229" spans="1:8">
      <c r="A229" s="29" t="s">
        <v>653</v>
      </c>
      <c r="B229" s="15" t="s">
        <v>464</v>
      </c>
      <c r="C229" s="15" t="s">
        <v>464</v>
      </c>
      <c r="D229" s="15" t="s">
        <v>464</v>
      </c>
      <c r="E229" s="15" t="s">
        <v>464</v>
      </c>
      <c r="F229" s="27" t="s">
        <v>645</v>
      </c>
      <c r="G229" s="28">
        <v>5000</v>
      </c>
      <c r="H229" s="23">
        <f t="shared" si="17"/>
        <v>5275</v>
      </c>
    </row>
    <row r="230" spans="1:8">
      <c r="A230" s="18" t="s">
        <v>654</v>
      </c>
      <c r="B230" s="17" t="s">
        <v>460</v>
      </c>
      <c r="C230" s="19">
        <f t="shared" ref="C230:C237" si="18">3748.52664</f>
        <v>3748.52664</v>
      </c>
      <c r="D230" s="19">
        <f t="shared" ref="D230:D237" si="19">C230*16%+C230</f>
        <v>4348.2909024</v>
      </c>
      <c r="E230" s="19">
        <v>4565.71</v>
      </c>
      <c r="F230" s="17" t="s">
        <v>394</v>
      </c>
      <c r="G230" s="30" t="s">
        <v>394</v>
      </c>
      <c r="H230" s="23">
        <f>E230*5.5%+E230</f>
        <v>4816.82405</v>
      </c>
    </row>
    <row r="231" spans="1:8">
      <c r="A231" s="29" t="s">
        <v>655</v>
      </c>
      <c r="B231" s="15" t="s">
        <v>464</v>
      </c>
      <c r="C231" s="15" t="s">
        <v>464</v>
      </c>
      <c r="D231" s="15" t="s">
        <v>464</v>
      </c>
      <c r="E231" s="15" t="s">
        <v>464</v>
      </c>
      <c r="F231" s="27" t="s">
        <v>645</v>
      </c>
      <c r="G231" s="28">
        <v>5000</v>
      </c>
      <c r="H231" s="23">
        <f t="shared" si="17"/>
        <v>5275</v>
      </c>
    </row>
    <row r="232" spans="1:8">
      <c r="A232" s="26" t="s">
        <v>656</v>
      </c>
      <c r="B232" s="15" t="s">
        <v>464</v>
      </c>
      <c r="C232" s="15" t="s">
        <v>464</v>
      </c>
      <c r="D232" s="15" t="s">
        <v>464</v>
      </c>
      <c r="E232" s="15" t="s">
        <v>464</v>
      </c>
      <c r="F232" s="21" t="s">
        <v>645</v>
      </c>
      <c r="G232" s="22">
        <v>5000</v>
      </c>
      <c r="H232" s="23">
        <f t="shared" si="17"/>
        <v>5275</v>
      </c>
    </row>
    <row r="233" spans="1:8">
      <c r="A233" s="29" t="s">
        <v>657</v>
      </c>
      <c r="B233" s="15" t="s">
        <v>464</v>
      </c>
      <c r="C233" s="15" t="s">
        <v>464</v>
      </c>
      <c r="D233" s="15" t="s">
        <v>464</v>
      </c>
      <c r="E233" s="15" t="s">
        <v>464</v>
      </c>
      <c r="F233" s="27" t="s">
        <v>617</v>
      </c>
      <c r="G233" s="28">
        <v>5930.66</v>
      </c>
      <c r="H233" s="23">
        <f t="shared" si="17"/>
        <v>6256.8463</v>
      </c>
    </row>
    <row r="234" spans="1:8">
      <c r="A234" s="18" t="s">
        <v>658</v>
      </c>
      <c r="B234" s="17" t="s">
        <v>460</v>
      </c>
      <c r="C234" s="19">
        <f t="shared" si="18"/>
        <v>3748.52664</v>
      </c>
      <c r="D234" s="19">
        <f t="shared" si="19"/>
        <v>4348.2909024</v>
      </c>
      <c r="E234" s="19">
        <v>4565.71</v>
      </c>
      <c r="F234" s="17" t="s">
        <v>394</v>
      </c>
      <c r="G234" s="17" t="s">
        <v>394</v>
      </c>
      <c r="H234" s="12" t="s">
        <v>394</v>
      </c>
    </row>
    <row r="235" spans="1:8">
      <c r="A235" s="14" t="s">
        <v>659</v>
      </c>
      <c r="B235" s="15" t="s">
        <v>460</v>
      </c>
      <c r="C235" s="16">
        <f t="shared" si="18"/>
        <v>3748.52664</v>
      </c>
      <c r="D235" s="16">
        <f t="shared" si="19"/>
        <v>4348.2909024</v>
      </c>
      <c r="E235" s="16">
        <v>4565.71</v>
      </c>
      <c r="F235" s="17" t="s">
        <v>394</v>
      </c>
      <c r="G235" s="17" t="s">
        <v>394</v>
      </c>
      <c r="H235" s="17" t="s">
        <v>394</v>
      </c>
    </row>
    <row r="236" spans="1:8">
      <c r="A236" s="18" t="s">
        <v>660</v>
      </c>
      <c r="B236" s="17" t="s">
        <v>460</v>
      </c>
      <c r="C236" s="19">
        <f t="shared" si="18"/>
        <v>3748.52664</v>
      </c>
      <c r="D236" s="19">
        <f t="shared" si="19"/>
        <v>4348.2909024</v>
      </c>
      <c r="E236" s="19">
        <v>4565.71</v>
      </c>
      <c r="F236" s="17" t="s">
        <v>394</v>
      </c>
      <c r="G236" s="17" t="s">
        <v>394</v>
      </c>
      <c r="H236" s="17" t="s">
        <v>394</v>
      </c>
    </row>
    <row r="237" spans="1:8">
      <c r="A237" s="14" t="s">
        <v>661</v>
      </c>
      <c r="B237" s="15" t="s">
        <v>460</v>
      </c>
      <c r="C237" s="16">
        <f t="shared" si="18"/>
        <v>3748.52664</v>
      </c>
      <c r="D237" s="16">
        <f t="shared" si="19"/>
        <v>4348.2909024</v>
      </c>
      <c r="E237" s="16">
        <v>4565.71</v>
      </c>
      <c r="F237" s="17" t="s">
        <v>394</v>
      </c>
      <c r="G237" s="17" t="s">
        <v>394</v>
      </c>
      <c r="H237" s="17" t="s">
        <v>394</v>
      </c>
    </row>
    <row r="238" spans="1:8">
      <c r="A238" s="26" t="s">
        <v>662</v>
      </c>
      <c r="B238" s="17" t="s">
        <v>464</v>
      </c>
      <c r="C238" s="17" t="s">
        <v>464</v>
      </c>
      <c r="D238" s="17" t="s">
        <v>464</v>
      </c>
      <c r="E238" s="17" t="s">
        <v>464</v>
      </c>
      <c r="F238" s="21" t="s">
        <v>645</v>
      </c>
      <c r="G238" s="37">
        <v>5000</v>
      </c>
      <c r="H238" s="38">
        <f t="shared" si="17"/>
        <v>5275</v>
      </c>
    </row>
    <row r="239" spans="1:8">
      <c r="A239" s="14" t="s">
        <v>663</v>
      </c>
      <c r="B239" s="15" t="s">
        <v>664</v>
      </c>
      <c r="C239" s="16">
        <v>4500</v>
      </c>
      <c r="D239" s="16">
        <f>C239*16%+C239</f>
        <v>5220</v>
      </c>
      <c r="E239" s="16">
        <v>5481</v>
      </c>
      <c r="F239" s="15" t="s">
        <v>394</v>
      </c>
      <c r="G239" s="15" t="s">
        <v>394</v>
      </c>
      <c r="H239" s="39" t="s">
        <v>394</v>
      </c>
    </row>
    <row r="240" spans="1:8">
      <c r="A240" s="18" t="s">
        <v>665</v>
      </c>
      <c r="B240" s="17" t="s">
        <v>664</v>
      </c>
      <c r="C240" s="19">
        <v>4500</v>
      </c>
      <c r="D240" s="19">
        <f>C240*16%+C240</f>
        <v>5220</v>
      </c>
      <c r="E240" s="19">
        <v>5481</v>
      </c>
      <c r="F240" s="21" t="s">
        <v>666</v>
      </c>
      <c r="G240" s="22">
        <v>5481</v>
      </c>
      <c r="H240" s="23">
        <f t="shared" ref="H240:H260" si="20">G240*5.5%+G240</f>
        <v>5782.455</v>
      </c>
    </row>
    <row r="241" spans="1:8">
      <c r="A241" s="29" t="s">
        <v>667</v>
      </c>
      <c r="B241" s="15" t="s">
        <v>464</v>
      </c>
      <c r="C241" s="15" t="s">
        <v>464</v>
      </c>
      <c r="D241" s="15" t="s">
        <v>464</v>
      </c>
      <c r="E241" s="15" t="s">
        <v>464</v>
      </c>
      <c r="F241" s="27" t="s">
        <v>666</v>
      </c>
      <c r="G241" s="28">
        <v>5481</v>
      </c>
      <c r="H241" s="23">
        <f t="shared" si="20"/>
        <v>5782.455</v>
      </c>
    </row>
    <row r="242" spans="1:8">
      <c r="A242" s="18" t="s">
        <v>668</v>
      </c>
      <c r="B242" s="17" t="s">
        <v>664</v>
      </c>
      <c r="C242" s="19">
        <v>4500</v>
      </c>
      <c r="D242" s="19">
        <f>C242*16%+C242</f>
        <v>5220</v>
      </c>
      <c r="E242" s="19">
        <v>5481</v>
      </c>
      <c r="F242" s="21" t="s">
        <v>666</v>
      </c>
      <c r="G242" s="22">
        <v>5481</v>
      </c>
      <c r="H242" s="23">
        <f t="shared" si="20"/>
        <v>5782.455</v>
      </c>
    </row>
    <row r="243" spans="1:8">
      <c r="A243" s="14" t="s">
        <v>669</v>
      </c>
      <c r="B243" s="15" t="s">
        <v>607</v>
      </c>
      <c r="C243" s="16">
        <v>6298.243776</v>
      </c>
      <c r="D243" s="16">
        <f t="shared" ref="D243:D248" si="21">C243*16%+C243</f>
        <v>7305.96278016</v>
      </c>
      <c r="E243" s="16">
        <v>7671.26</v>
      </c>
      <c r="F243" s="27" t="s">
        <v>607</v>
      </c>
      <c r="G243" s="28">
        <v>7671.261</v>
      </c>
      <c r="H243" s="23">
        <f t="shared" si="20"/>
        <v>8093.180355</v>
      </c>
    </row>
    <row r="244" spans="1:8">
      <c r="A244" s="18" t="s">
        <v>670</v>
      </c>
      <c r="B244" s="17" t="s">
        <v>510</v>
      </c>
      <c r="C244" s="19">
        <v>8823.56</v>
      </c>
      <c r="D244" s="19">
        <f t="shared" si="21"/>
        <v>10235.3296</v>
      </c>
      <c r="E244" s="19">
        <v>10747.1</v>
      </c>
      <c r="F244" s="21" t="s">
        <v>510</v>
      </c>
      <c r="G244" s="22">
        <v>10747.1</v>
      </c>
      <c r="H244" s="23">
        <f t="shared" si="20"/>
        <v>11338.1905</v>
      </c>
    </row>
    <row r="245" spans="1:8">
      <c r="A245" s="14" t="s">
        <v>671</v>
      </c>
      <c r="B245" s="15" t="s">
        <v>460</v>
      </c>
      <c r="C245" s="16">
        <f>3748.52664</f>
        <v>3748.52664</v>
      </c>
      <c r="D245" s="16">
        <f t="shared" si="21"/>
        <v>4348.2909024</v>
      </c>
      <c r="E245" s="16">
        <v>4565.71</v>
      </c>
      <c r="F245" s="15" t="s">
        <v>394</v>
      </c>
      <c r="G245" s="15" t="s">
        <v>394</v>
      </c>
      <c r="H245" s="25" t="s">
        <v>394</v>
      </c>
    </row>
    <row r="246" spans="1:8">
      <c r="A246" s="26" t="s">
        <v>672</v>
      </c>
      <c r="B246" s="17" t="s">
        <v>464</v>
      </c>
      <c r="C246" s="17" t="s">
        <v>464</v>
      </c>
      <c r="D246" s="17" t="s">
        <v>464</v>
      </c>
      <c r="E246" s="17" t="s">
        <v>464</v>
      </c>
      <c r="F246" s="21" t="s">
        <v>510</v>
      </c>
      <c r="G246" s="37">
        <v>10747.1</v>
      </c>
      <c r="H246" s="38">
        <f t="shared" si="20"/>
        <v>11338.1905</v>
      </c>
    </row>
    <row r="247" spans="1:8">
      <c r="A247" s="14" t="s">
        <v>673</v>
      </c>
      <c r="B247" s="15" t="s">
        <v>510</v>
      </c>
      <c r="C247" s="16">
        <v>8823.56</v>
      </c>
      <c r="D247" s="16">
        <f t="shared" si="21"/>
        <v>10235.3296</v>
      </c>
      <c r="E247" s="16">
        <v>10747.1</v>
      </c>
      <c r="F247" s="15"/>
      <c r="G247" s="15" t="s">
        <v>394</v>
      </c>
      <c r="H247" s="25" t="s">
        <v>394</v>
      </c>
    </row>
    <row r="248" spans="1:8">
      <c r="A248" s="18" t="s">
        <v>674</v>
      </c>
      <c r="B248" s="17" t="s">
        <v>510</v>
      </c>
      <c r="C248" s="19">
        <v>8824.56</v>
      </c>
      <c r="D248" s="19">
        <f t="shared" si="21"/>
        <v>10236.4896</v>
      </c>
      <c r="E248" s="19">
        <v>10747.1</v>
      </c>
      <c r="F248" s="21" t="s">
        <v>510</v>
      </c>
      <c r="G248" s="37">
        <v>10747.1</v>
      </c>
      <c r="H248" s="38">
        <f t="shared" si="20"/>
        <v>11338.1905</v>
      </c>
    </row>
    <row r="249" spans="1:8">
      <c r="A249" s="14" t="s">
        <v>675</v>
      </c>
      <c r="B249" s="15" t="s">
        <v>510</v>
      </c>
      <c r="C249" s="16">
        <v>8825.56</v>
      </c>
      <c r="D249" s="16">
        <f t="shared" ref="D249:D254" si="22">C249*16%+C249</f>
        <v>10237.6496</v>
      </c>
      <c r="E249" s="16">
        <v>10747.1</v>
      </c>
      <c r="F249" s="15" t="s">
        <v>394</v>
      </c>
      <c r="G249" s="15" t="s">
        <v>394</v>
      </c>
      <c r="H249" s="25" t="s">
        <v>394</v>
      </c>
    </row>
    <row r="250" spans="1:8">
      <c r="A250" s="18" t="s">
        <v>676</v>
      </c>
      <c r="B250" s="17" t="s">
        <v>510</v>
      </c>
      <c r="C250" s="19">
        <v>8826.56</v>
      </c>
      <c r="D250" s="19">
        <f t="shared" si="22"/>
        <v>10238.8096</v>
      </c>
      <c r="E250" s="19">
        <v>10747.1</v>
      </c>
      <c r="F250" s="15" t="s">
        <v>394</v>
      </c>
      <c r="G250" s="15" t="s">
        <v>394</v>
      </c>
      <c r="H250" s="25" t="s">
        <v>394</v>
      </c>
    </row>
    <row r="251" spans="1:8">
      <c r="A251" s="14" t="s">
        <v>677</v>
      </c>
      <c r="B251" s="15" t="s">
        <v>510</v>
      </c>
      <c r="C251" s="16">
        <v>8827.56</v>
      </c>
      <c r="D251" s="16">
        <f t="shared" si="22"/>
        <v>10239.9696</v>
      </c>
      <c r="E251" s="16">
        <v>10747.1</v>
      </c>
      <c r="F251" s="15" t="s">
        <v>394</v>
      </c>
      <c r="G251" s="15" t="s">
        <v>394</v>
      </c>
      <c r="H251" s="25" t="s">
        <v>394</v>
      </c>
    </row>
    <row r="252" spans="1:8">
      <c r="A252" s="26" t="s">
        <v>678</v>
      </c>
      <c r="B252" s="17" t="s">
        <v>464</v>
      </c>
      <c r="C252" s="17" t="s">
        <v>464</v>
      </c>
      <c r="D252" s="17" t="s">
        <v>464</v>
      </c>
      <c r="E252" s="17" t="s">
        <v>464</v>
      </c>
      <c r="F252" s="21" t="s">
        <v>510</v>
      </c>
      <c r="G252" s="22">
        <v>10747.1</v>
      </c>
      <c r="H252" s="23">
        <f t="shared" si="20"/>
        <v>11338.1905</v>
      </c>
    </row>
    <row r="253" spans="1:8">
      <c r="A253" s="29" t="s">
        <v>679</v>
      </c>
      <c r="B253" s="17" t="s">
        <v>464</v>
      </c>
      <c r="C253" s="17" t="s">
        <v>464</v>
      </c>
      <c r="D253" s="17" t="s">
        <v>464</v>
      </c>
      <c r="E253" s="17" t="s">
        <v>464</v>
      </c>
      <c r="F253" s="27" t="s">
        <v>510</v>
      </c>
      <c r="G253" s="28">
        <v>10747.1</v>
      </c>
      <c r="H253" s="23">
        <f t="shared" si="20"/>
        <v>11338.1905</v>
      </c>
    </row>
    <row r="254" spans="1:8">
      <c r="A254" s="18" t="s">
        <v>680</v>
      </c>
      <c r="B254" s="17" t="s">
        <v>510</v>
      </c>
      <c r="C254" s="19">
        <v>8827.56</v>
      </c>
      <c r="D254" s="19">
        <f t="shared" si="22"/>
        <v>10239.9696</v>
      </c>
      <c r="E254" s="19">
        <v>10747.1</v>
      </c>
      <c r="F254" s="17" t="s">
        <v>394</v>
      </c>
      <c r="G254" s="17" t="s">
        <v>394</v>
      </c>
      <c r="H254" s="25" t="s">
        <v>394</v>
      </c>
    </row>
    <row r="255" spans="1:8">
      <c r="A255" s="29" t="s">
        <v>681</v>
      </c>
      <c r="B255" s="15" t="s">
        <v>464</v>
      </c>
      <c r="C255" s="15" t="s">
        <v>464</v>
      </c>
      <c r="D255" s="15" t="s">
        <v>464</v>
      </c>
      <c r="E255" s="15" t="s">
        <v>464</v>
      </c>
      <c r="F255" s="27" t="s">
        <v>510</v>
      </c>
      <c r="G255" s="28">
        <v>10747.1</v>
      </c>
      <c r="H255" s="23">
        <f t="shared" si="20"/>
        <v>11338.1905</v>
      </c>
    </row>
    <row r="256" spans="1:8">
      <c r="A256" s="18" t="s">
        <v>682</v>
      </c>
      <c r="B256" s="17" t="s">
        <v>510</v>
      </c>
      <c r="C256" s="19">
        <v>8827.56</v>
      </c>
      <c r="D256" s="19">
        <f>C256*16%+C256</f>
        <v>10239.9696</v>
      </c>
      <c r="E256" s="19">
        <v>10747.1</v>
      </c>
      <c r="F256" s="21" t="s">
        <v>510</v>
      </c>
      <c r="G256" s="22">
        <v>10747.1</v>
      </c>
      <c r="H256" s="23">
        <f t="shared" si="20"/>
        <v>11338.1905</v>
      </c>
    </row>
    <row r="257" spans="1:8">
      <c r="A257" s="14" t="s">
        <v>683</v>
      </c>
      <c r="B257" s="15" t="s">
        <v>510</v>
      </c>
      <c r="C257" s="16">
        <v>8827.56</v>
      </c>
      <c r="D257" s="16">
        <f>C257*16%+C257</f>
        <v>10239.9696</v>
      </c>
      <c r="E257" s="16">
        <v>10747.1</v>
      </c>
      <c r="F257" s="27" t="s">
        <v>510</v>
      </c>
      <c r="G257" s="28">
        <v>10747.1</v>
      </c>
      <c r="H257" s="23">
        <f t="shared" si="20"/>
        <v>11338.1905</v>
      </c>
    </row>
    <row r="258" spans="1:8">
      <c r="A258" s="26" t="s">
        <v>684</v>
      </c>
      <c r="B258" s="17" t="s">
        <v>464</v>
      </c>
      <c r="C258" s="17" t="s">
        <v>464</v>
      </c>
      <c r="D258" s="17" t="s">
        <v>464</v>
      </c>
      <c r="E258" s="17" t="s">
        <v>464</v>
      </c>
      <c r="F258" s="21" t="s">
        <v>510</v>
      </c>
      <c r="G258" s="22">
        <v>10747.1</v>
      </c>
      <c r="H258" s="23">
        <f t="shared" si="20"/>
        <v>11338.1905</v>
      </c>
    </row>
    <row r="259" spans="1:8">
      <c r="A259" s="29" t="s">
        <v>685</v>
      </c>
      <c r="B259" s="17" t="s">
        <v>464</v>
      </c>
      <c r="C259" s="17" t="s">
        <v>464</v>
      </c>
      <c r="D259" s="17" t="s">
        <v>464</v>
      </c>
      <c r="E259" s="17" t="s">
        <v>464</v>
      </c>
      <c r="F259" s="27" t="s">
        <v>686</v>
      </c>
      <c r="G259" s="28">
        <v>9277.61</v>
      </c>
      <c r="H259" s="23">
        <f t="shared" si="20"/>
        <v>9787.87855</v>
      </c>
    </row>
    <row r="260" spans="1:8">
      <c r="A260" s="26" t="s">
        <v>687</v>
      </c>
      <c r="B260" s="17" t="s">
        <v>464</v>
      </c>
      <c r="C260" s="17" t="s">
        <v>464</v>
      </c>
      <c r="D260" s="17" t="s">
        <v>464</v>
      </c>
      <c r="E260" s="17" t="s">
        <v>464</v>
      </c>
      <c r="F260" s="21" t="s">
        <v>686</v>
      </c>
      <c r="G260" s="22">
        <v>9277.61</v>
      </c>
      <c r="H260" s="23">
        <f t="shared" si="20"/>
        <v>9787.87855</v>
      </c>
    </row>
    <row r="261" spans="1:8">
      <c r="A261" s="41" t="s">
        <v>688</v>
      </c>
      <c r="B261" s="39" t="s">
        <v>607</v>
      </c>
      <c r="C261" s="42">
        <v>6298.243776</v>
      </c>
      <c r="D261" s="42">
        <f>C261*16%+C261</f>
        <v>7305.96278016</v>
      </c>
      <c r="E261" s="42">
        <v>7671.26</v>
      </c>
      <c r="F261" s="39" t="s">
        <v>394</v>
      </c>
      <c r="G261" s="39" t="s">
        <v>394</v>
      </c>
      <c r="H261" s="25" t="s">
        <v>394</v>
      </c>
    </row>
    <row r="262" spans="1:8">
      <c r="A262" s="43" t="s">
        <v>689</v>
      </c>
      <c r="B262" s="43"/>
      <c r="C262" s="43"/>
      <c r="D262" s="43"/>
      <c r="E262" s="43"/>
      <c r="F262" s="43"/>
      <c r="G262" s="43"/>
      <c r="H262" s="43"/>
    </row>
    <row r="263" spans="1:8">
      <c r="A263" s="43"/>
      <c r="B263" s="43"/>
      <c r="C263" s="43"/>
      <c r="D263" s="43"/>
      <c r="E263" s="43"/>
      <c r="F263" s="43"/>
      <c r="G263" s="43"/>
      <c r="H263" s="43"/>
    </row>
  </sheetData>
  <autoFilter ref="A2:G263">
    <sortState ref="A2:G263">
      <sortCondition ref="A2"/>
    </sortState>
    <extLst/>
  </autoFilter>
  <mergeCells count="2">
    <mergeCell ref="A1:H1"/>
    <mergeCell ref="A262:H263"/>
  </mergeCells>
  <conditionalFormatting sqref="A3:A70;A73:A242;A244:A261">
    <cfRule type="duplicateValues" dxfId="0" priority="1"/>
  </conditionalFormatting>
  <pageMargins left="0.511805555555556" right="0.511805555555556" top="0.786805555555556" bottom="0.786805555555556" header="0.314583333333333" footer="0.314583333333333"/>
  <pageSetup paperSize="9" scale="4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EFETIVOS - ADMINISTRAÇÃO GERAL</vt:lpstr>
      <vt:lpstr>EFETIVOS - SAÚDE</vt:lpstr>
      <vt:lpstr>EFETIVOS - SEGURANÇA</vt:lpstr>
      <vt:lpstr>EFETIVOS - MAGISTÉRIO</vt:lpstr>
      <vt:lpstr>COMISSIONADO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Mendes Ferreira</dc:creator>
  <cp:lastModifiedBy>igor.quedeves</cp:lastModifiedBy>
  <dcterms:created xsi:type="dcterms:W3CDTF">2025-09-16T18:26:54Z</dcterms:created>
  <cp:lastPrinted>2026-03-02T12:30:10Z</cp:lastPrinted>
  <dcterms:modified xsi:type="dcterms:W3CDTF">2026-03-02T13:07:50Z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1046-10.2.0.7646</vt:lpwstr>
  </property>
  <property fmtid="{D5CDD505-2E9C-101B-9397-08002B2CF9AE}" pid="3" name="ICV">
    <vt:lpwstr>AB8A431812F14DFF98E6ADF834F6D6FB_13</vt:lpwstr>
  </property>
</Properties>
</file>