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leber\Câmara\Controle Interno\2024\Programa Nacional de Transparência Pública\Documentos site transparência\Contabilidade\"/>
    </mc:Choice>
  </mc:AlternateContent>
  <xr:revisionPtr revIDLastSave="0" documentId="8_{C6AC295D-00B8-45D2-83E6-574F43691F8D}" xr6:coauthVersionLast="47" xr6:coauthVersionMax="47" xr10:uidLastSave="{00000000-0000-0000-0000-000000000000}"/>
  <bookViews>
    <workbookView xWindow="-108" yWindow="-108" windowWidth="23256" windowHeight="12456" xr2:uid="{13F3988B-B5F8-4891-8C5E-D9BFCFF99498}"/>
  </bookViews>
  <sheets>
    <sheet name="OUTROS ESTADOS 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17" i="1" l="1"/>
  <c r="Q117" i="1"/>
  <c r="P117" i="1"/>
  <c r="O117" i="1"/>
  <c r="N117" i="1"/>
  <c r="M117" i="1"/>
  <c r="L117" i="1"/>
  <c r="K117" i="1"/>
  <c r="J117" i="1"/>
  <c r="I117" i="1"/>
  <c r="R116" i="1"/>
  <c r="Q116" i="1"/>
  <c r="P116" i="1"/>
  <c r="O116" i="1"/>
  <c r="N116" i="1"/>
  <c r="M116" i="1"/>
  <c r="L116" i="1"/>
  <c r="K116" i="1"/>
  <c r="J116" i="1"/>
  <c r="I116" i="1"/>
  <c r="R115" i="1"/>
  <c r="Q115" i="1"/>
  <c r="P115" i="1"/>
  <c r="O115" i="1"/>
  <c r="N115" i="1"/>
  <c r="M115" i="1"/>
  <c r="L115" i="1"/>
  <c r="K115" i="1"/>
  <c r="J115" i="1"/>
  <c r="I115" i="1"/>
  <c r="R114" i="1"/>
  <c r="Q114" i="1"/>
  <c r="P114" i="1"/>
  <c r="O114" i="1"/>
  <c r="N114" i="1"/>
  <c r="M114" i="1"/>
  <c r="L114" i="1"/>
  <c r="K114" i="1"/>
  <c r="J114" i="1"/>
  <c r="I114" i="1"/>
  <c r="R113" i="1"/>
  <c r="Q113" i="1"/>
  <c r="P113" i="1"/>
  <c r="O113" i="1"/>
  <c r="N113" i="1"/>
  <c r="M113" i="1"/>
  <c r="L113" i="1"/>
  <c r="K113" i="1"/>
  <c r="J113" i="1"/>
  <c r="I113" i="1"/>
  <c r="R112" i="1"/>
  <c r="Q112" i="1"/>
  <c r="P112" i="1"/>
  <c r="O112" i="1"/>
  <c r="N112" i="1"/>
  <c r="M112" i="1"/>
  <c r="L112" i="1"/>
  <c r="K112" i="1"/>
  <c r="J112" i="1"/>
  <c r="I112" i="1"/>
  <c r="R111" i="1"/>
  <c r="Q111" i="1"/>
  <c r="P111" i="1"/>
  <c r="O111" i="1"/>
  <c r="N111" i="1"/>
  <c r="M111" i="1"/>
  <c r="L111" i="1"/>
  <c r="K111" i="1"/>
  <c r="J111" i="1"/>
  <c r="I111" i="1"/>
  <c r="R110" i="1"/>
  <c r="Q110" i="1"/>
  <c r="P110" i="1"/>
  <c r="O110" i="1"/>
  <c r="N110" i="1"/>
  <c r="M110" i="1"/>
  <c r="L110" i="1"/>
  <c r="K110" i="1"/>
  <c r="J110" i="1"/>
  <c r="I110" i="1"/>
  <c r="R109" i="1"/>
  <c r="Q109" i="1"/>
  <c r="P109" i="1"/>
  <c r="O109" i="1"/>
  <c r="N109" i="1"/>
  <c r="M109" i="1"/>
  <c r="L109" i="1"/>
  <c r="K109" i="1"/>
  <c r="J109" i="1"/>
  <c r="I109" i="1"/>
  <c r="R108" i="1"/>
  <c r="Q108" i="1"/>
  <c r="P108" i="1"/>
  <c r="O108" i="1"/>
  <c r="N108" i="1"/>
  <c r="M108" i="1"/>
  <c r="L108" i="1"/>
  <c r="K108" i="1"/>
  <c r="J108" i="1"/>
  <c r="I108" i="1"/>
  <c r="R107" i="1"/>
  <c r="Q107" i="1"/>
  <c r="P107" i="1"/>
  <c r="O107" i="1"/>
  <c r="N107" i="1"/>
  <c r="M107" i="1"/>
  <c r="L107" i="1"/>
  <c r="K107" i="1"/>
  <c r="J107" i="1"/>
  <c r="I107" i="1"/>
  <c r="R106" i="1"/>
  <c r="Q106" i="1"/>
  <c r="P106" i="1"/>
  <c r="O106" i="1"/>
  <c r="N106" i="1"/>
  <c r="M106" i="1"/>
  <c r="L106" i="1"/>
  <c r="K106" i="1"/>
  <c r="J106" i="1"/>
  <c r="I106" i="1"/>
  <c r="R105" i="1"/>
  <c r="Q105" i="1"/>
  <c r="P105" i="1"/>
  <c r="O105" i="1"/>
  <c r="N105" i="1"/>
  <c r="M105" i="1"/>
  <c r="L105" i="1"/>
  <c r="K105" i="1"/>
  <c r="J105" i="1"/>
  <c r="I105" i="1"/>
  <c r="R104" i="1"/>
  <c r="Q104" i="1"/>
  <c r="P104" i="1"/>
  <c r="O104" i="1"/>
  <c r="N104" i="1"/>
  <c r="M104" i="1"/>
  <c r="L104" i="1"/>
  <c r="K104" i="1"/>
  <c r="J104" i="1"/>
  <c r="I104" i="1"/>
  <c r="R103" i="1"/>
  <c r="Q103" i="1"/>
  <c r="P103" i="1"/>
  <c r="O103" i="1"/>
  <c r="N103" i="1"/>
  <c r="M103" i="1"/>
  <c r="L103" i="1"/>
  <c r="K103" i="1"/>
  <c r="J103" i="1"/>
  <c r="I103" i="1"/>
  <c r="R102" i="1"/>
  <c r="Q102" i="1"/>
  <c r="P102" i="1"/>
  <c r="O102" i="1"/>
  <c r="N102" i="1"/>
  <c r="M102" i="1"/>
  <c r="L102" i="1"/>
  <c r="K102" i="1"/>
  <c r="J102" i="1"/>
  <c r="I102" i="1"/>
  <c r="R101" i="1"/>
  <c r="Q101" i="1"/>
  <c r="P101" i="1"/>
  <c r="O101" i="1"/>
  <c r="N101" i="1"/>
  <c r="M101" i="1"/>
  <c r="L101" i="1"/>
  <c r="K101" i="1"/>
  <c r="J101" i="1"/>
  <c r="I101" i="1"/>
  <c r="R100" i="1"/>
  <c r="Q100" i="1"/>
  <c r="P100" i="1"/>
  <c r="O100" i="1"/>
  <c r="N100" i="1"/>
  <c r="M100" i="1"/>
  <c r="L100" i="1"/>
  <c r="K100" i="1"/>
  <c r="J100" i="1"/>
  <c r="I100" i="1"/>
  <c r="R99" i="1"/>
  <c r="Q99" i="1"/>
  <c r="P99" i="1"/>
  <c r="O99" i="1"/>
  <c r="N99" i="1"/>
  <c r="M99" i="1"/>
  <c r="L99" i="1"/>
  <c r="K99" i="1"/>
  <c r="J99" i="1"/>
  <c r="I99" i="1"/>
  <c r="R98" i="1"/>
  <c r="Q98" i="1"/>
  <c r="P98" i="1"/>
  <c r="O98" i="1"/>
  <c r="N98" i="1"/>
  <c r="M98" i="1"/>
  <c r="L98" i="1"/>
  <c r="K98" i="1"/>
  <c r="J98" i="1"/>
  <c r="I98" i="1"/>
  <c r="R97" i="1"/>
  <c r="Q97" i="1"/>
  <c r="P97" i="1"/>
  <c r="O97" i="1"/>
  <c r="N97" i="1"/>
  <c r="M97" i="1"/>
  <c r="L97" i="1"/>
  <c r="K97" i="1"/>
  <c r="J97" i="1"/>
  <c r="I97" i="1"/>
  <c r="R96" i="1"/>
  <c r="Q96" i="1"/>
  <c r="P96" i="1"/>
  <c r="O96" i="1"/>
  <c r="N96" i="1"/>
  <c r="M96" i="1"/>
  <c r="L96" i="1"/>
  <c r="K96" i="1"/>
  <c r="J96" i="1"/>
  <c r="I96" i="1"/>
  <c r="R95" i="1"/>
  <c r="Q95" i="1"/>
  <c r="P95" i="1"/>
  <c r="O95" i="1"/>
  <c r="N95" i="1"/>
  <c r="M95" i="1"/>
  <c r="L95" i="1"/>
  <c r="K95" i="1"/>
  <c r="J95" i="1"/>
  <c r="I95" i="1"/>
  <c r="R94" i="1"/>
  <c r="Q94" i="1"/>
  <c r="P94" i="1"/>
  <c r="O94" i="1"/>
  <c r="N94" i="1"/>
  <c r="M94" i="1"/>
  <c r="L94" i="1"/>
  <c r="K94" i="1"/>
  <c r="J94" i="1"/>
  <c r="I94" i="1"/>
  <c r="R93" i="1"/>
  <c r="Q93" i="1"/>
  <c r="P93" i="1"/>
  <c r="O93" i="1"/>
  <c r="N93" i="1"/>
  <c r="M93" i="1"/>
  <c r="L93" i="1"/>
  <c r="K93" i="1"/>
  <c r="J93" i="1"/>
  <c r="I93" i="1"/>
  <c r="R92" i="1"/>
  <c r="Q92" i="1"/>
  <c r="P92" i="1"/>
  <c r="O92" i="1"/>
  <c r="N92" i="1"/>
  <c r="M92" i="1"/>
  <c r="L92" i="1"/>
  <c r="K92" i="1"/>
  <c r="J92" i="1"/>
  <c r="I92" i="1"/>
  <c r="R91" i="1"/>
  <c r="Q91" i="1"/>
  <c r="P91" i="1"/>
  <c r="O91" i="1"/>
  <c r="N91" i="1"/>
  <c r="M91" i="1"/>
  <c r="L91" i="1"/>
  <c r="K91" i="1"/>
  <c r="J91" i="1"/>
  <c r="I91" i="1"/>
  <c r="R90" i="1"/>
  <c r="Q90" i="1"/>
  <c r="P90" i="1"/>
  <c r="O90" i="1"/>
  <c r="N90" i="1"/>
  <c r="M90" i="1"/>
  <c r="L90" i="1"/>
  <c r="K90" i="1"/>
  <c r="J90" i="1"/>
  <c r="I90" i="1"/>
  <c r="R89" i="1"/>
  <c r="Q89" i="1"/>
  <c r="P89" i="1"/>
  <c r="O89" i="1"/>
  <c r="N89" i="1"/>
  <c r="M89" i="1"/>
  <c r="L89" i="1"/>
  <c r="K89" i="1"/>
  <c r="J89" i="1"/>
  <c r="I89" i="1"/>
  <c r="R88" i="1"/>
  <c r="Q88" i="1"/>
  <c r="P88" i="1"/>
  <c r="O88" i="1"/>
  <c r="N88" i="1"/>
  <c r="M88" i="1"/>
  <c r="L88" i="1"/>
  <c r="K88" i="1"/>
  <c r="J88" i="1"/>
  <c r="I88" i="1"/>
  <c r="R87" i="1"/>
  <c r="Q87" i="1"/>
  <c r="P87" i="1"/>
  <c r="O87" i="1"/>
  <c r="N87" i="1"/>
  <c r="M87" i="1"/>
  <c r="L87" i="1"/>
  <c r="K87" i="1"/>
  <c r="J87" i="1"/>
  <c r="I87" i="1"/>
  <c r="R86" i="1"/>
  <c r="Q86" i="1"/>
  <c r="P86" i="1"/>
  <c r="O86" i="1"/>
  <c r="N86" i="1"/>
  <c r="M86" i="1"/>
  <c r="L86" i="1"/>
  <c r="K86" i="1"/>
  <c r="J86" i="1"/>
  <c r="I86" i="1"/>
  <c r="R85" i="1"/>
  <c r="Q85" i="1"/>
  <c r="P85" i="1"/>
  <c r="O85" i="1"/>
  <c r="N85" i="1"/>
  <c r="M85" i="1"/>
  <c r="L85" i="1"/>
  <c r="K85" i="1"/>
  <c r="J85" i="1"/>
  <c r="I85" i="1"/>
  <c r="R84" i="1"/>
  <c r="Q84" i="1"/>
  <c r="P84" i="1"/>
  <c r="O84" i="1"/>
  <c r="N84" i="1"/>
  <c r="M84" i="1"/>
  <c r="L84" i="1"/>
  <c r="K84" i="1"/>
  <c r="J84" i="1"/>
  <c r="I84" i="1"/>
  <c r="R83" i="1"/>
  <c r="Q83" i="1"/>
  <c r="P83" i="1"/>
  <c r="O83" i="1"/>
  <c r="N83" i="1"/>
  <c r="M83" i="1"/>
  <c r="L83" i="1"/>
  <c r="K83" i="1"/>
  <c r="J83" i="1"/>
  <c r="I83" i="1"/>
  <c r="R82" i="1"/>
  <c r="Q82" i="1"/>
  <c r="P82" i="1"/>
  <c r="O82" i="1"/>
  <c r="N82" i="1"/>
  <c r="M82" i="1"/>
  <c r="L82" i="1"/>
  <c r="K82" i="1"/>
  <c r="J82" i="1"/>
  <c r="I82" i="1"/>
  <c r="R81" i="1"/>
  <c r="Q81" i="1"/>
  <c r="P81" i="1"/>
  <c r="O81" i="1"/>
  <c r="N81" i="1"/>
  <c r="M81" i="1"/>
  <c r="L81" i="1"/>
  <c r="K81" i="1"/>
  <c r="J81" i="1"/>
  <c r="I81" i="1"/>
  <c r="R80" i="1"/>
  <c r="Q80" i="1"/>
  <c r="P80" i="1"/>
  <c r="O80" i="1"/>
  <c r="N80" i="1"/>
  <c r="M80" i="1"/>
  <c r="L80" i="1"/>
  <c r="K80" i="1"/>
  <c r="J80" i="1"/>
  <c r="I80" i="1"/>
  <c r="R79" i="1"/>
  <c r="Q79" i="1"/>
  <c r="P79" i="1"/>
  <c r="O79" i="1"/>
  <c r="N79" i="1"/>
  <c r="M79" i="1"/>
  <c r="L79" i="1"/>
  <c r="K79" i="1"/>
  <c r="J79" i="1"/>
  <c r="I79" i="1"/>
  <c r="R78" i="1"/>
  <c r="Q78" i="1"/>
  <c r="P78" i="1"/>
  <c r="O78" i="1"/>
  <c r="N78" i="1"/>
  <c r="M78" i="1"/>
  <c r="L78" i="1"/>
  <c r="K78" i="1"/>
  <c r="J78" i="1"/>
  <c r="I78" i="1"/>
  <c r="R77" i="1"/>
  <c r="Q77" i="1"/>
  <c r="P77" i="1"/>
  <c r="O77" i="1"/>
  <c r="N77" i="1"/>
  <c r="M77" i="1"/>
  <c r="L77" i="1"/>
  <c r="K77" i="1"/>
  <c r="J77" i="1"/>
  <c r="I77" i="1"/>
  <c r="R76" i="1"/>
  <c r="Q76" i="1"/>
  <c r="P76" i="1"/>
  <c r="O76" i="1"/>
  <c r="N76" i="1"/>
  <c r="M76" i="1"/>
  <c r="L76" i="1"/>
  <c r="K76" i="1"/>
  <c r="J76" i="1"/>
  <c r="I76" i="1"/>
  <c r="R75" i="1"/>
  <c r="Q75" i="1"/>
  <c r="P75" i="1"/>
  <c r="O75" i="1"/>
  <c r="N75" i="1"/>
  <c r="M75" i="1"/>
  <c r="L75" i="1"/>
  <c r="K75" i="1"/>
  <c r="J75" i="1"/>
  <c r="I75" i="1"/>
  <c r="R74" i="1"/>
  <c r="Q74" i="1"/>
  <c r="P74" i="1"/>
  <c r="O74" i="1"/>
  <c r="N74" i="1"/>
  <c r="M74" i="1"/>
  <c r="L74" i="1"/>
  <c r="K74" i="1"/>
  <c r="J74" i="1"/>
  <c r="I74" i="1"/>
  <c r="R73" i="1"/>
  <c r="Q73" i="1"/>
  <c r="P73" i="1"/>
  <c r="O73" i="1"/>
  <c r="N73" i="1"/>
  <c r="M73" i="1"/>
  <c r="L73" i="1"/>
  <c r="K73" i="1"/>
  <c r="J73" i="1"/>
  <c r="I73" i="1"/>
  <c r="R72" i="1"/>
  <c r="Q72" i="1"/>
  <c r="P72" i="1"/>
  <c r="O72" i="1"/>
  <c r="N72" i="1"/>
  <c r="M72" i="1"/>
  <c r="L72" i="1"/>
  <c r="K72" i="1"/>
  <c r="J72" i="1"/>
  <c r="I72" i="1"/>
  <c r="R71" i="1"/>
  <c r="Q71" i="1"/>
  <c r="P71" i="1"/>
  <c r="O71" i="1"/>
  <c r="N71" i="1"/>
  <c r="M71" i="1"/>
  <c r="L71" i="1"/>
  <c r="K71" i="1"/>
  <c r="J71" i="1"/>
  <c r="I71" i="1"/>
  <c r="R70" i="1"/>
  <c r="Q70" i="1"/>
  <c r="P70" i="1"/>
  <c r="O70" i="1"/>
  <c r="N70" i="1"/>
  <c r="M70" i="1"/>
  <c r="L70" i="1"/>
  <c r="K70" i="1"/>
  <c r="J70" i="1"/>
  <c r="I70" i="1"/>
  <c r="R69" i="1"/>
  <c r="Q69" i="1"/>
  <c r="P69" i="1"/>
  <c r="O69" i="1"/>
  <c r="N69" i="1"/>
  <c r="M69" i="1"/>
  <c r="L69" i="1"/>
  <c r="K69" i="1"/>
  <c r="J69" i="1"/>
  <c r="I69" i="1"/>
  <c r="R68" i="1"/>
  <c r="Q68" i="1"/>
  <c r="P68" i="1"/>
  <c r="O68" i="1"/>
  <c r="N68" i="1"/>
  <c r="M68" i="1"/>
  <c r="L68" i="1"/>
  <c r="K68" i="1"/>
  <c r="J68" i="1"/>
  <c r="I68" i="1"/>
  <c r="R67" i="1"/>
  <c r="Q67" i="1"/>
  <c r="P67" i="1"/>
  <c r="O67" i="1"/>
  <c r="N67" i="1"/>
  <c r="M67" i="1"/>
  <c r="L67" i="1"/>
  <c r="K67" i="1"/>
  <c r="J67" i="1"/>
  <c r="I67" i="1"/>
  <c r="R66" i="1"/>
  <c r="Q66" i="1"/>
  <c r="P66" i="1"/>
  <c r="O66" i="1"/>
  <c r="N66" i="1"/>
  <c r="M66" i="1"/>
  <c r="L66" i="1"/>
  <c r="K66" i="1"/>
  <c r="J66" i="1"/>
  <c r="I66" i="1"/>
  <c r="R65" i="1"/>
  <c r="Q65" i="1"/>
  <c r="P65" i="1"/>
  <c r="O65" i="1"/>
  <c r="N65" i="1"/>
  <c r="M65" i="1"/>
  <c r="L65" i="1"/>
  <c r="K65" i="1"/>
  <c r="J65" i="1"/>
  <c r="I65" i="1"/>
  <c r="R64" i="1"/>
  <c r="Q64" i="1"/>
  <c r="P64" i="1"/>
  <c r="O64" i="1"/>
  <c r="N64" i="1"/>
  <c r="M64" i="1"/>
  <c r="L64" i="1"/>
  <c r="K64" i="1"/>
  <c r="J64" i="1"/>
  <c r="I64" i="1"/>
  <c r="R63" i="1"/>
  <c r="Q63" i="1"/>
  <c r="P63" i="1"/>
  <c r="O63" i="1"/>
  <c r="N63" i="1"/>
  <c r="M63" i="1"/>
  <c r="L63" i="1"/>
  <c r="K63" i="1"/>
  <c r="J63" i="1"/>
  <c r="I63" i="1"/>
  <c r="R62" i="1"/>
  <c r="Q62" i="1"/>
  <c r="P62" i="1"/>
  <c r="O62" i="1"/>
  <c r="N62" i="1"/>
  <c r="M62" i="1"/>
  <c r="L62" i="1"/>
  <c r="K62" i="1"/>
  <c r="J62" i="1"/>
  <c r="I62" i="1"/>
  <c r="R61" i="1"/>
  <c r="Q61" i="1"/>
  <c r="P61" i="1"/>
  <c r="O61" i="1"/>
  <c r="N61" i="1"/>
  <c r="M61" i="1"/>
  <c r="L61" i="1"/>
  <c r="K61" i="1"/>
  <c r="J61" i="1"/>
  <c r="I61" i="1"/>
  <c r="R60" i="1"/>
  <c r="Q60" i="1"/>
  <c r="P60" i="1"/>
  <c r="O60" i="1"/>
  <c r="N60" i="1"/>
  <c r="M60" i="1"/>
  <c r="L60" i="1"/>
  <c r="K60" i="1"/>
  <c r="J60" i="1"/>
  <c r="I60" i="1"/>
  <c r="R59" i="1"/>
  <c r="Q59" i="1"/>
  <c r="P59" i="1"/>
  <c r="O59" i="1"/>
  <c r="N59" i="1"/>
  <c r="M59" i="1"/>
  <c r="L59" i="1"/>
  <c r="K59" i="1"/>
  <c r="J59" i="1"/>
  <c r="I59" i="1"/>
  <c r="R58" i="1"/>
  <c r="Q58" i="1"/>
  <c r="P58" i="1"/>
  <c r="O58" i="1"/>
  <c r="N58" i="1"/>
  <c r="M58" i="1"/>
  <c r="L58" i="1"/>
  <c r="K58" i="1"/>
  <c r="J58" i="1"/>
  <c r="I58" i="1"/>
  <c r="R57" i="1"/>
  <c r="Q57" i="1"/>
  <c r="P57" i="1"/>
  <c r="O57" i="1"/>
  <c r="N57" i="1"/>
  <c r="M57" i="1"/>
  <c r="L57" i="1"/>
  <c r="K57" i="1"/>
  <c r="J57" i="1"/>
  <c r="I57" i="1"/>
  <c r="R56" i="1"/>
  <c r="Q56" i="1"/>
  <c r="P56" i="1"/>
  <c r="O56" i="1"/>
  <c r="N56" i="1"/>
  <c r="M56" i="1"/>
  <c r="L56" i="1"/>
  <c r="K56" i="1"/>
  <c r="J56" i="1"/>
  <c r="I56" i="1"/>
  <c r="R55" i="1"/>
  <c r="Q55" i="1"/>
  <c r="P55" i="1"/>
  <c r="O55" i="1"/>
  <c r="N55" i="1"/>
  <c r="M55" i="1"/>
  <c r="L55" i="1"/>
  <c r="K55" i="1"/>
  <c r="J55" i="1"/>
  <c r="I55" i="1"/>
  <c r="R54" i="1"/>
  <c r="Q54" i="1"/>
  <c r="P54" i="1"/>
  <c r="O54" i="1"/>
  <c r="N54" i="1"/>
  <c r="M54" i="1"/>
  <c r="L54" i="1"/>
  <c r="K54" i="1"/>
  <c r="J54" i="1"/>
  <c r="I54" i="1"/>
  <c r="R53" i="1"/>
  <c r="Q53" i="1"/>
  <c r="P53" i="1"/>
  <c r="O53" i="1"/>
  <c r="N53" i="1"/>
  <c r="M53" i="1"/>
  <c r="L53" i="1"/>
  <c r="K53" i="1"/>
  <c r="J53" i="1"/>
  <c r="I53" i="1"/>
  <c r="R52" i="1"/>
  <c r="Q52" i="1"/>
  <c r="P52" i="1"/>
  <c r="O52" i="1"/>
  <c r="N52" i="1"/>
  <c r="M52" i="1"/>
  <c r="L52" i="1"/>
  <c r="K52" i="1"/>
  <c r="J52" i="1"/>
  <c r="I52" i="1"/>
  <c r="R51" i="1"/>
  <c r="Q51" i="1"/>
  <c r="P51" i="1"/>
  <c r="O51" i="1"/>
  <c r="N51" i="1"/>
  <c r="M51" i="1"/>
  <c r="L51" i="1"/>
  <c r="K51" i="1"/>
  <c r="J51" i="1"/>
  <c r="I51" i="1"/>
  <c r="R50" i="1"/>
  <c r="Q50" i="1"/>
  <c r="P50" i="1"/>
  <c r="O50" i="1"/>
  <c r="N50" i="1"/>
  <c r="M50" i="1"/>
  <c r="L50" i="1"/>
  <c r="K50" i="1"/>
  <c r="J50" i="1"/>
  <c r="I50" i="1"/>
  <c r="R49" i="1"/>
  <c r="Q49" i="1"/>
  <c r="P49" i="1"/>
  <c r="O49" i="1"/>
  <c r="N49" i="1"/>
  <c r="M49" i="1"/>
  <c r="L49" i="1"/>
  <c r="K49" i="1"/>
  <c r="J49" i="1"/>
  <c r="I49" i="1"/>
  <c r="R48" i="1"/>
  <c r="Q48" i="1"/>
  <c r="P48" i="1"/>
  <c r="O48" i="1"/>
  <c r="N48" i="1"/>
  <c r="M48" i="1"/>
  <c r="L48" i="1"/>
  <c r="K48" i="1"/>
  <c r="J48" i="1"/>
  <c r="I48" i="1"/>
  <c r="R47" i="1"/>
  <c r="Q47" i="1"/>
  <c r="P47" i="1"/>
  <c r="O47" i="1"/>
  <c r="N47" i="1"/>
  <c r="M47" i="1"/>
  <c r="L47" i="1"/>
  <c r="K47" i="1"/>
  <c r="J47" i="1"/>
  <c r="I47" i="1"/>
  <c r="R46" i="1"/>
  <c r="Q46" i="1"/>
  <c r="P46" i="1"/>
  <c r="O46" i="1"/>
  <c r="N46" i="1"/>
  <c r="M46" i="1"/>
  <c r="L46" i="1"/>
  <c r="K46" i="1"/>
  <c r="J46" i="1"/>
  <c r="I46" i="1"/>
  <c r="R45" i="1"/>
  <c r="Q45" i="1"/>
  <c r="P45" i="1"/>
  <c r="O45" i="1"/>
  <c r="N45" i="1"/>
  <c r="M45" i="1"/>
  <c r="L45" i="1"/>
  <c r="K45" i="1"/>
  <c r="J45" i="1"/>
  <c r="I45" i="1"/>
  <c r="R44" i="1"/>
  <c r="Q44" i="1"/>
  <c r="P44" i="1"/>
  <c r="O44" i="1"/>
  <c r="N44" i="1"/>
  <c r="M44" i="1"/>
  <c r="L44" i="1"/>
  <c r="K44" i="1"/>
  <c r="J44" i="1"/>
  <c r="I44" i="1"/>
  <c r="R43" i="1"/>
  <c r="Q43" i="1"/>
  <c r="P43" i="1"/>
  <c r="O43" i="1"/>
  <c r="N43" i="1"/>
  <c r="M43" i="1"/>
  <c r="L43" i="1"/>
  <c r="K43" i="1"/>
  <c r="J43" i="1"/>
  <c r="I43" i="1"/>
  <c r="R42" i="1"/>
  <c r="Q42" i="1"/>
  <c r="P42" i="1"/>
  <c r="O42" i="1"/>
  <c r="N42" i="1"/>
  <c r="M42" i="1"/>
  <c r="L42" i="1"/>
  <c r="K42" i="1"/>
  <c r="J42" i="1"/>
  <c r="I42" i="1"/>
  <c r="R41" i="1"/>
  <c r="Q41" i="1"/>
  <c r="P41" i="1"/>
  <c r="O41" i="1"/>
  <c r="N41" i="1"/>
  <c r="M41" i="1"/>
  <c r="L41" i="1"/>
  <c r="K41" i="1"/>
  <c r="J41" i="1"/>
  <c r="I41" i="1"/>
  <c r="R40" i="1"/>
  <c r="Q40" i="1"/>
  <c r="P40" i="1"/>
  <c r="O40" i="1"/>
  <c r="N40" i="1"/>
  <c r="M40" i="1"/>
  <c r="L40" i="1"/>
  <c r="K40" i="1"/>
  <c r="J40" i="1"/>
  <c r="I40" i="1"/>
  <c r="R39" i="1"/>
  <c r="Q39" i="1"/>
  <c r="P39" i="1"/>
  <c r="O39" i="1"/>
  <c r="N39" i="1"/>
  <c r="M39" i="1"/>
  <c r="L39" i="1"/>
  <c r="K39" i="1"/>
  <c r="J39" i="1"/>
  <c r="I39" i="1"/>
  <c r="R38" i="1"/>
  <c r="Q38" i="1"/>
  <c r="P38" i="1"/>
  <c r="O38" i="1"/>
  <c r="N38" i="1"/>
  <c r="M38" i="1"/>
  <c r="L38" i="1"/>
  <c r="K38" i="1"/>
  <c r="J38" i="1"/>
  <c r="I38" i="1"/>
  <c r="R37" i="1"/>
  <c r="Q37" i="1"/>
  <c r="P37" i="1"/>
  <c r="O37" i="1"/>
  <c r="N37" i="1"/>
  <c r="M37" i="1"/>
  <c r="L37" i="1"/>
  <c r="K37" i="1"/>
  <c r="J37" i="1"/>
  <c r="I37" i="1"/>
  <c r="R36" i="1"/>
  <c r="Q36" i="1"/>
  <c r="P36" i="1"/>
  <c r="O36" i="1"/>
  <c r="N36" i="1"/>
  <c r="M36" i="1"/>
  <c r="L36" i="1"/>
  <c r="K36" i="1"/>
  <c r="J36" i="1"/>
  <c r="I36" i="1"/>
  <c r="R35" i="1"/>
  <c r="Q35" i="1"/>
  <c r="P35" i="1"/>
  <c r="O35" i="1"/>
  <c r="N35" i="1"/>
  <c r="M35" i="1"/>
  <c r="L35" i="1"/>
  <c r="K35" i="1"/>
  <c r="J35" i="1"/>
  <c r="I35" i="1"/>
  <c r="R34" i="1"/>
  <c r="Q34" i="1"/>
  <c r="P34" i="1"/>
  <c r="O34" i="1"/>
  <c r="N34" i="1"/>
  <c r="M34" i="1"/>
  <c r="L34" i="1"/>
  <c r="K34" i="1"/>
  <c r="J34" i="1"/>
  <c r="I34" i="1"/>
  <c r="R33" i="1"/>
  <c r="Q33" i="1"/>
  <c r="P33" i="1"/>
  <c r="O33" i="1"/>
  <c r="N33" i="1"/>
  <c r="M33" i="1"/>
  <c r="L33" i="1"/>
  <c r="K33" i="1"/>
  <c r="J33" i="1"/>
  <c r="I33" i="1"/>
  <c r="R32" i="1"/>
  <c r="Q32" i="1"/>
  <c r="P32" i="1"/>
  <c r="O32" i="1"/>
  <c r="N32" i="1"/>
  <c r="M32" i="1"/>
  <c r="L32" i="1"/>
  <c r="K32" i="1"/>
  <c r="J32" i="1"/>
  <c r="I32" i="1"/>
  <c r="R31" i="1"/>
  <c r="Q31" i="1"/>
  <c r="P31" i="1"/>
  <c r="O31" i="1"/>
  <c r="N31" i="1"/>
  <c r="M31" i="1"/>
  <c r="L31" i="1"/>
  <c r="K31" i="1"/>
  <c r="J31" i="1"/>
  <c r="I31" i="1"/>
  <c r="R30" i="1"/>
  <c r="Q30" i="1"/>
  <c r="P30" i="1"/>
  <c r="O30" i="1"/>
  <c r="N30" i="1"/>
  <c r="M30" i="1"/>
  <c r="L30" i="1"/>
  <c r="K30" i="1"/>
  <c r="J30" i="1"/>
  <c r="I30" i="1"/>
  <c r="R29" i="1"/>
  <c r="Q29" i="1"/>
  <c r="P29" i="1"/>
  <c r="O29" i="1"/>
  <c r="N29" i="1"/>
  <c r="M29" i="1"/>
  <c r="L29" i="1"/>
  <c r="K29" i="1"/>
  <c r="J29" i="1"/>
  <c r="I29" i="1"/>
  <c r="R28" i="1"/>
  <c r="Q28" i="1"/>
  <c r="P28" i="1"/>
  <c r="O28" i="1"/>
  <c r="N28" i="1"/>
  <c r="M28" i="1"/>
  <c r="L28" i="1"/>
  <c r="K28" i="1"/>
  <c r="J28" i="1"/>
  <c r="I28" i="1"/>
  <c r="R27" i="1"/>
  <c r="Q27" i="1"/>
  <c r="P27" i="1"/>
  <c r="O27" i="1"/>
  <c r="N27" i="1"/>
  <c r="M27" i="1"/>
  <c r="L27" i="1"/>
  <c r="K27" i="1"/>
  <c r="J27" i="1"/>
  <c r="I27" i="1"/>
  <c r="R26" i="1"/>
  <c r="Q26" i="1"/>
  <c r="P26" i="1"/>
  <c r="O26" i="1"/>
  <c r="N26" i="1"/>
  <c r="M26" i="1"/>
  <c r="L26" i="1"/>
  <c r="K26" i="1"/>
  <c r="J26" i="1"/>
  <c r="I26" i="1"/>
  <c r="R25" i="1"/>
  <c r="Q25" i="1"/>
  <c r="P25" i="1"/>
  <c r="O25" i="1"/>
  <c r="N25" i="1"/>
  <c r="M25" i="1"/>
  <c r="L25" i="1"/>
  <c r="K25" i="1"/>
  <c r="J25" i="1"/>
  <c r="I25" i="1"/>
  <c r="R24" i="1"/>
  <c r="Q24" i="1"/>
  <c r="P24" i="1"/>
  <c r="O24" i="1"/>
  <c r="N24" i="1"/>
  <c r="M24" i="1"/>
  <c r="L24" i="1"/>
  <c r="K24" i="1"/>
  <c r="J24" i="1"/>
  <c r="I24" i="1"/>
  <c r="R23" i="1"/>
  <c r="Q23" i="1"/>
  <c r="P23" i="1"/>
  <c r="O23" i="1"/>
  <c r="N23" i="1"/>
  <c r="M23" i="1"/>
  <c r="L23" i="1"/>
  <c r="K23" i="1"/>
  <c r="J23" i="1"/>
  <c r="I23" i="1"/>
  <c r="R22" i="1"/>
  <c r="Q22" i="1"/>
  <c r="P22" i="1"/>
  <c r="O22" i="1"/>
  <c r="N22" i="1"/>
  <c r="M22" i="1"/>
  <c r="L22" i="1"/>
  <c r="K22" i="1"/>
  <c r="J22" i="1"/>
  <c r="I22" i="1"/>
  <c r="R21" i="1"/>
  <c r="Q21" i="1"/>
  <c r="P21" i="1"/>
  <c r="O21" i="1"/>
  <c r="N21" i="1"/>
  <c r="M21" i="1"/>
  <c r="L21" i="1"/>
  <c r="K21" i="1"/>
  <c r="J21" i="1"/>
  <c r="I21" i="1"/>
  <c r="R20" i="1"/>
  <c r="Q20" i="1"/>
  <c r="P20" i="1"/>
  <c r="O20" i="1"/>
  <c r="N20" i="1"/>
  <c r="M20" i="1"/>
  <c r="L20" i="1"/>
  <c r="K20" i="1"/>
  <c r="J20" i="1"/>
  <c r="I20" i="1"/>
  <c r="R19" i="1"/>
  <c r="Q19" i="1"/>
  <c r="P19" i="1"/>
  <c r="O19" i="1"/>
  <c r="N19" i="1"/>
  <c r="M19" i="1"/>
  <c r="L19" i="1"/>
  <c r="K19" i="1"/>
  <c r="J19" i="1"/>
  <c r="I19" i="1"/>
  <c r="R18" i="1"/>
  <c r="Q18" i="1"/>
  <c r="P18" i="1"/>
  <c r="O18" i="1"/>
  <c r="N18" i="1"/>
  <c r="M18" i="1"/>
  <c r="L18" i="1"/>
  <c r="K18" i="1"/>
  <c r="J18" i="1"/>
  <c r="I18" i="1"/>
  <c r="R17" i="1"/>
  <c r="Q17" i="1"/>
  <c r="P17" i="1"/>
  <c r="O17" i="1"/>
  <c r="N17" i="1"/>
  <c r="M17" i="1"/>
  <c r="L17" i="1"/>
  <c r="K17" i="1"/>
  <c r="J17" i="1"/>
  <c r="I17" i="1"/>
  <c r="R16" i="1"/>
  <c r="Q16" i="1"/>
  <c r="P16" i="1"/>
  <c r="O16" i="1"/>
  <c r="N16" i="1"/>
  <c r="M16" i="1"/>
  <c r="L16" i="1"/>
  <c r="K16" i="1"/>
  <c r="J16" i="1"/>
  <c r="I16" i="1"/>
  <c r="R15" i="1"/>
  <c r="Q15" i="1"/>
  <c r="P15" i="1"/>
  <c r="O15" i="1"/>
  <c r="N15" i="1"/>
  <c r="M15" i="1"/>
  <c r="L15" i="1"/>
  <c r="K15" i="1"/>
  <c r="J15" i="1"/>
  <c r="I15" i="1"/>
  <c r="R14" i="1"/>
  <c r="Q14" i="1"/>
  <c r="P14" i="1"/>
  <c r="O14" i="1"/>
  <c r="N14" i="1"/>
  <c r="M14" i="1"/>
  <c r="L14" i="1"/>
  <c r="K14" i="1"/>
  <c r="J14" i="1"/>
  <c r="I14" i="1"/>
  <c r="R13" i="1"/>
  <c r="Q13" i="1"/>
  <c r="P13" i="1"/>
  <c r="O13" i="1"/>
  <c r="N13" i="1"/>
  <c r="M13" i="1"/>
  <c r="L13" i="1"/>
  <c r="K13" i="1"/>
  <c r="J13" i="1"/>
  <c r="I13" i="1"/>
  <c r="R12" i="1"/>
  <c r="Q12" i="1"/>
  <c r="P12" i="1"/>
  <c r="O12" i="1"/>
  <c r="N12" i="1"/>
  <c r="M12" i="1"/>
  <c r="L12" i="1"/>
  <c r="K12" i="1"/>
  <c r="J12" i="1"/>
  <c r="I12" i="1"/>
  <c r="R11" i="1"/>
  <c r="Q11" i="1"/>
  <c r="P11" i="1"/>
  <c r="O11" i="1"/>
  <c r="N11" i="1"/>
  <c r="M11" i="1"/>
  <c r="L11" i="1"/>
  <c r="K11" i="1"/>
  <c r="J11" i="1"/>
  <c r="I11" i="1"/>
  <c r="R10" i="1"/>
  <c r="Q10" i="1"/>
  <c r="P10" i="1"/>
  <c r="O10" i="1"/>
  <c r="N10" i="1"/>
  <c r="M10" i="1"/>
  <c r="L10" i="1"/>
  <c r="K10" i="1"/>
  <c r="J10" i="1"/>
  <c r="I10" i="1"/>
  <c r="R9" i="1"/>
  <c r="Q9" i="1"/>
  <c r="P9" i="1"/>
  <c r="O9" i="1"/>
  <c r="N9" i="1"/>
  <c r="M9" i="1"/>
  <c r="L9" i="1"/>
  <c r="K9" i="1"/>
  <c r="J9" i="1"/>
  <c r="I9" i="1"/>
  <c r="R8" i="1"/>
  <c r="Q8" i="1"/>
  <c r="P8" i="1"/>
  <c r="O8" i="1"/>
  <c r="N8" i="1"/>
  <c r="M8" i="1"/>
  <c r="L8" i="1"/>
  <c r="K8" i="1"/>
  <c r="J8" i="1"/>
  <c r="I8" i="1"/>
  <c r="R7" i="1"/>
  <c r="Q7" i="1"/>
  <c r="P7" i="1"/>
  <c r="O7" i="1"/>
  <c r="N7" i="1"/>
  <c r="M7" i="1"/>
  <c r="L7" i="1"/>
  <c r="K7" i="1"/>
  <c r="J7" i="1"/>
  <c r="I7" i="1"/>
  <c r="R6" i="1"/>
  <c r="Q6" i="1"/>
  <c r="P6" i="1"/>
  <c r="O6" i="1"/>
  <c r="N6" i="1"/>
  <c r="M6" i="1"/>
  <c r="L6" i="1"/>
  <c r="K6" i="1"/>
  <c r="J6" i="1"/>
  <c r="I6" i="1"/>
  <c r="R5" i="1"/>
  <c r="Q5" i="1"/>
  <c r="P5" i="1"/>
  <c r="O5" i="1"/>
  <c r="N5" i="1"/>
  <c r="M5" i="1"/>
  <c r="L5" i="1"/>
  <c r="K5" i="1"/>
  <c r="J5" i="1"/>
  <c r="I5" i="1"/>
  <c r="R4" i="1"/>
  <c r="Q4" i="1"/>
  <c r="P4" i="1"/>
  <c r="O4" i="1"/>
  <c r="N4" i="1"/>
  <c r="M4" i="1"/>
  <c r="L4" i="1"/>
  <c r="K4" i="1"/>
  <c r="J4" i="1"/>
  <c r="I4" i="1"/>
  <c r="R3" i="1"/>
  <c r="Q3" i="1"/>
  <c r="P3" i="1"/>
  <c r="O3" i="1"/>
  <c r="N3" i="1"/>
  <c r="M3" i="1"/>
  <c r="L3" i="1"/>
  <c r="K3" i="1"/>
  <c r="J3" i="1"/>
  <c r="I3" i="1"/>
  <c r="R2" i="1"/>
  <c r="Q2" i="1"/>
  <c r="P2" i="1"/>
  <c r="O2" i="1"/>
  <c r="N2" i="1"/>
  <c r="M2" i="1"/>
  <c r="L2" i="1"/>
  <c r="K2" i="1"/>
  <c r="J2" i="1"/>
  <c r="I2" i="1"/>
</calcChain>
</file>

<file path=xl/sharedStrings.xml><?xml version="1.0" encoding="utf-8"?>
<sst xmlns="http://schemas.openxmlformats.org/spreadsheetml/2006/main" count="829" uniqueCount="413">
  <si>
    <t xml:space="preserve">LIQUIDAÇÃO </t>
  </si>
  <si>
    <t xml:space="preserve">Data </t>
  </si>
  <si>
    <t>Nº Empenho</t>
  </si>
  <si>
    <t>Nº Ficha</t>
  </si>
  <si>
    <t>Credor</t>
  </si>
  <si>
    <t>Nº Processo</t>
  </si>
  <si>
    <t xml:space="preserve">ESTADO </t>
  </si>
  <si>
    <t>Histórico Liquidação</t>
  </si>
  <si>
    <t>Vlr Liquidação</t>
  </si>
  <si>
    <t>Vlr Liq Anulado</t>
  </si>
  <si>
    <t>Vlr Liq Desconto</t>
  </si>
  <si>
    <t>Vlr Liqui Desconto Informativo</t>
  </si>
  <si>
    <t>Vlr Liq Anu Desc</t>
  </si>
  <si>
    <t>Vlr Pago</t>
  </si>
  <si>
    <t>Vlr Pago Anulado</t>
  </si>
  <si>
    <t>Vlr Anu Pag Liq</t>
  </si>
  <si>
    <t>Vlr Anu Pag Desc</t>
  </si>
  <si>
    <t>Sld Liq Pagar</t>
  </si>
  <si>
    <t>0000746/2023</t>
  </si>
  <si>
    <t>0000010</t>
  </si>
  <si>
    <t>AMANDA LIMA DA PAIXAO</t>
  </si>
  <si>
    <t>000000*/2023</t>
  </si>
  <si>
    <t>BRASILIA</t>
  </si>
  <si>
    <t>VALOR DE 5 DIÁRIAS A SERVIDORA AMANDA LIMA DA PAIXÃO, CONFORME LEI N. 2.241 DE 14/12/2006. POR OCASIÃO DE VIAGEM A BRASÍLIA – PARA PARTICIPAÇÃO NO CURSO “ABORDAGEM PRÁTICA DA NOVA LEI N°14.133/2021 – PASSA A PASSO DAS LICITAÇÕES E CONTRATOS ADMINISTRATIVOS “QUE SERÁ REALIZADO PELA EMPRESA MMP CURSOS DE 14/08/2023 A 18/08/2023 EM BRASÍLIA</t>
  </si>
  <si>
    <t>0000062</t>
  </si>
  <si>
    <t>0000079/2023</t>
  </si>
  <si>
    <t>BEATRIZ OLIVEIRA DE SOUSA</t>
  </si>
  <si>
    <t>0000001/2023</t>
  </si>
  <si>
    <t>VALOR DE 04 (QUATRO) DIAS A SERVIDORA BEATRIZ OLIVEIRA DE SOUSA, CONFORME LEI N. 2.241 DE 14/12/2006. POR OCASIÃO DE VIAGEM A BRASILIA DF,  PARA UMA REUNIÃO NO DIA 06/02/2023 NO GABINETE DO DEPUTADO FEDERAL E NO DIA 07/02 Á 10/02/2023, PARTICIPAR DE UM ENCONTRO NACIONAL DE GESTORES E LEGISLATIVOS MUNICIPAIS.</t>
  </si>
  <si>
    <t>0001098</t>
  </si>
  <si>
    <t>0000541/2023</t>
  </si>
  <si>
    <t xml:space="preserve">VALOR DE 4 DIÁRIAS À SERVIDORA BEATRIZ DE OLIVEIRA SOUSA LEMOS CONFORME LEI N. 2.241 DE 14/12/2006. POR OCASIÃO DE VIAGEM A BRASÍLIA PARA VISITA AO GABINETE DE DEPUTADO E REALIZAÇÃO DO CURSO “FISCALIZAÇÃO E CAPTAÇÃO DE RECURSOS FEDERAIS PARA O MUNICÍPIO”  </t>
  </si>
  <si>
    <t>0001495</t>
  </si>
  <si>
    <t>0000750/2023</t>
  </si>
  <si>
    <t>SÃO PAULO</t>
  </si>
  <si>
    <t xml:space="preserve">VALOR DE 4 DIÁRIAS A SERVIDORA BEATRIZ DE OLIVEIRA DE SOUSA, CONFORME LEI N. 2.241 DE 14/12/2006. POR OCASIÃO DE VIAGEM A SÃO PAULO – PARA PARTICIPAÇÃO NO CURSO “MÍDIAS SOCIAS PARA O SETOR PÚBLICO” QUE SERÁ REALIZADO PELA EMPRESA ENG DTP &amp; MULTIMIDIA LTDA NOS DIAS 14, 15,16,17 E 18 DE AGOSTO DE 2023
</t>
  </si>
  <si>
    <t>0002064</t>
  </si>
  <si>
    <t>0000993/2023</t>
  </si>
  <si>
    <t>BRUNO HENRIQUE ABILA FERNANDES ALVES</t>
  </si>
  <si>
    <t>VALOR DE 4 DIÁRIAS AO SERVIDOR BRUNO HENRIQUE ABILA FERNANDES ALVES CONFORME LEI N. 2.241 DE 14/12/2006. POR OCASIÃO DE VIAGEM A SÃO PAULO – PARA PARTICIPAR DO CURSO “GESTÃO DE MÍDIAS SOCIAIS PARA ÓRGÃOS PÚBLICOS “MINISTRADO PELA EMPRESA ENG DTP &amp; MULTIMIDIA LTDA NOS DIAS 06 Á 10 DE NOVEMBRO DE 2023.</t>
  </si>
  <si>
    <t>0001490</t>
  </si>
  <si>
    <t>0000745/2023</t>
  </si>
  <si>
    <t>CAROLINE DE SOUZA PASCHOAL</t>
  </si>
  <si>
    <t>VALOR DE 5 DIÁRIAS A SERVIDORA CAROLINE DE SOUZA LIMA PASCHOAL, CONFORME LEI N. 2.241 DE 14/12/2006. POR OCASIÃO DE VIAGEM A BRASÍLIA – PARA PARTICIPAÇÃO NO CURSO “ABORDAGEM PRÁTICA DA NOVA LEI N°14.133/2021 – PASSA A PASSO DAS LICITAÇÕES E CONTRATOS ADMINISTRATIVOS “QUE SERÁ REALIZADO PELA EMPRESA MMP CURSOS DE 14/08/2023 A 18/08/2023 EM BRASÍLIA</t>
  </si>
  <si>
    <t>0000269</t>
  </si>
  <si>
    <t>0000178/2023</t>
  </si>
  <si>
    <t>CLAUDIO MARTIN BRANDAO</t>
  </si>
  <si>
    <t>VALOR DE 04 (QUATRO) DIARIAS AO SERVIDOR CLAUDIO MARTINS BRANDÃO, CONFORME LEI N. 2.241 DE 14/12/2006. POR OCASIÃO DE VIAGEM ABRASILIA DF. PARA UM COMPROMISSO AGENDADO NO ESCRITORIO DO DEPUTADO FEDERAL MARIO HERINGER NO DIA 06/03 NA PARTE DA MANHÃ E NOS DIAS 07/03 Á 10/03 PARTICIPAR DE UM CURSO "A IMPORTANCIA DA CAPTAÇÃO DE RECURSO, A PARTICIPAÇÃO DA MULHER NAS POLITICAS PUBLICAS E A FUNÇÃO DOS DIRETORES DAS CÂMARAS MUNICIPAIS".</t>
  </si>
  <si>
    <t>0000989</t>
  </si>
  <si>
    <t>0000492/2023</t>
  </si>
  <si>
    <t xml:space="preserve">VALOR DE 4 DIÁRIAS AO SERVIDOR CLAUDIO MARTIN BRANDAO CONFORME LEI N. 2.241 DE 14/12/2006. POR OCASIÃO DE VIAGEM A BRASÍLIA– DEVIDO A COMPROMISSO AGENDADO NA PARTE DA TARDE NA CÂMARA DOS DEPUTADOS NO DIA 12/06/2023 E PARTICIPAÇÃO NO “V SEMINÁRIO DE GESTÃO PÚBLICA” QUE OCORRERA NOS DIAS 13 AO DIA 16 DE JUNHO </t>
  </si>
  <si>
    <t>0001747</t>
  </si>
  <si>
    <t>0000854/2023</t>
  </si>
  <si>
    <t>VALOR DE 4 DIÁRIAS AO SERVIDOR CLAUDIO MARTINS BRANDÃO CONFORME LEI N. 2.241 DE 14/12/2006. POR OCASIÃO DE VIAGEM A SÃO PAULO – PARA PARTICIPAR DO TREINAMENTO MÍDIAS SOCIAIS PARA O SETOR PÚBLICO ORGANIZADO PELA EMPRESA ENG DTP &amp; MULTIMIDIA LTDA NOS DIAS 18 Á 22 DE SETEMBRO DE 2023</t>
  </si>
  <si>
    <t>0001129</t>
  </si>
  <si>
    <t>0000556/2023</t>
  </si>
  <si>
    <t>DANILO DE MORAIS</t>
  </si>
  <si>
    <t>VALOR DE 30% DE UMA DIÁRIA AO SERVIDOR DANILO DE MORAIS CONFORME LEI N. 2.241 DE 14/12/2006. POR OCASIÃO DE VIAGEM A SÃO PAULO – DEVIDO A VISITA NA UNIVERSIDADE DE SÃO PAULO (USP), PARA DISCUTIR A POSSIBILIDADE DE FIRMAR PARCERIA ENTRE AS INSTITUIÇÕES.</t>
  </si>
  <si>
    <t>0000066</t>
  </si>
  <si>
    <t>0000083/2023</t>
  </si>
  <si>
    <t>0000015</t>
  </si>
  <si>
    <t>EDVALDO DE SOUZA SANTOS JUNIOR</t>
  </si>
  <si>
    <t>VALOR DE 04 (QUATRO) DIAS AO VEREADOREDVALDO DE SOUZA JUNIOR, CONFORME LEI N. 2.241 DE 14/12/2006. POR OCASIÃO DE VIAGEM A BRASILIA DF,  PARA UM COMPROMISSO NA ANTT NO DIA 07/02/2023  E NO DIA 07/02 Á 10/02/2023, PARTICIPAR DE UM ENCONTRO NACIONAL DE GESTORES E LEGISLATIVOS MUNICIPAIS.</t>
  </si>
  <si>
    <t>0000612</t>
  </si>
  <si>
    <t>0000335/2023</t>
  </si>
  <si>
    <t>VALOR DE 4 DIÁRIAS AO VEREADOR EDVALDO DE SOUZA SANTOS JUNIOR CONFORME LEI N. 2.241 DE 14/12/2006. POR OCASIÃO DE VIAGEM A BRASÍLIA – PARA PARTICIPAR DA XXII MARCHA DOS LEGISLATIVOS MUNICIPAIS, PROMOVIDA PELA UVB – UNIÃO DOS VEREADORES DO BRASIL.</t>
  </si>
  <si>
    <t>0000870</t>
  </si>
  <si>
    <t>0000450/2023</t>
  </si>
  <si>
    <t xml:space="preserve">VALOR DE 4 DIÁRIAS AO SERVIDOR EDVALDO DE SOUZA SANTOS JUNIOR, CONFORME LEI N. 2.241 DE 14/12/2006. POR OCASIÃO DE VIAGEM A BRASILIA – DEVIDO A COMPROMISSO NA CÂMARA DOS DEPUTADOS E PARTICIPAÇÃO NO CURSO “O LEGISLATIVO E A CAPTAÇÃO DE RECURSOS FEDERAIS – FOMENTOS E POLITICAS PARA O DESENVOLVIMENTO MUNICIPAL </t>
  </si>
  <si>
    <t>0001101</t>
  </si>
  <si>
    <t>0000544/2023</t>
  </si>
  <si>
    <t xml:space="preserve">VALOR DE 4 DIÁRIAS AO VEREADOR EDVALDO DE SOUZA SANTOS JUNIOR LEI N. 2.241 DE 14/12/2006. POR OCASIÃO DE VIAGEM A BRASÍLIA PARA PARTICIPAR DO CURSO “EXECUÇÃO E PLANEJAMENTO PARA OS DOIS ÚLTIMOS ANOS DE MANDATO: MUDANÇA DA LEGISLAÇÃO PARA AS ELEIÇÕES 2024” REALIZADOS NOS DIAS 27 Á 30 DE JUNHO </t>
  </si>
  <si>
    <t>0000281</t>
  </si>
  <si>
    <t>0000182/2023</t>
  </si>
  <si>
    <t>ELIAS DOS SANTOS</t>
  </si>
  <si>
    <t>VALOR DE 15%(QUINZE POR CENTO) DE 01 (UMA) DIÁRIA AO SERVIDOR ELIAS DOS SANTOS, CONFORME LEI N. 2.241 DE 14/12/2006, POR OCASIAO DE VIAGEM A SÃO PAULO SP., CONDUZIR SERVIDORES AO AEROPORTO DE GUARULHOS SP.</t>
  </si>
  <si>
    <t>0000361</t>
  </si>
  <si>
    <t>0000224/2023</t>
  </si>
  <si>
    <t>VALOR DE 15% ( QUINZE POR CENTO ) DE 01 ( UMA ) DIÁRIA AO SERVIDOR ELIAS DOS SANTOS, CONFORME LEI N. 2.241 DE 14/12/2006, POR OCASIAO DE VIAGEM A CAMPINAS SP., BUSCAR SERVIDORES NO AEROPORTO.</t>
  </si>
  <si>
    <t>0000702</t>
  </si>
  <si>
    <t>0000370/2023</t>
  </si>
  <si>
    <t>SP</t>
  </si>
  <si>
    <t xml:space="preserve">VALOR DE 50% DE 1 DIARIA AO SERVIDOR ELIAS DOS SANTOS, CONFORME LEI N. 2.241 DE 14/12/2006. POR OCASIÃO DE VIAGEM A AMERICANA PARA CONDUZIR O VEREADOR RAFAEL SILVA DE SOUZA LIMA A CIDADE DESTINO </t>
  </si>
  <si>
    <t>0000788</t>
  </si>
  <si>
    <t>0000421/2023</t>
  </si>
  <si>
    <t xml:space="preserve">VALOR DE 15% DE 1 DIÁRIA AO SERVIDOR ELIAS DOS SANTOS, CONFORME LEI N. 2.241 DE 14/12/2006. POR OCASIÃO DE VIAGEM A GUARULHOS PARA BUSCAR O VEREADOR ODIRLEI DE MORAIS NO AEROPORTO DE GUARULHOS </t>
  </si>
  <si>
    <t>0000991</t>
  </si>
  <si>
    <t>0000494/2023</t>
  </si>
  <si>
    <t xml:space="preserve">VALOR DE 15% DE UMA DIÁRIA  AO SERVIDOR ELIAS DOS SANTOS CONFORME LEI N. 2.241 DE 14/12/2006. POR OCASIÃO DE VIAGEM A CAMPINAS – PARA CONDUZIR OS SERVIDORES CLAUDIO MARTINS BRANDÃO E SÉRGIO GONÇALVES DE ARRUDA PARA O AEROPORTO DA CIDADE DE DESTINO </t>
  </si>
  <si>
    <t>0001044</t>
  </si>
  <si>
    <t>0000521/2023</t>
  </si>
  <si>
    <t xml:space="preserve">VALOR DE 15% DE UMA DIÁRIA AO SERVIDOR ELIAS DOS SANTOS CONFORME LEI N. 2.241 DE 14/12/2006. POR OCASIÃO DE VIAGEM A CAMPINAS – PARA BUSCAR OS SERVIDORES CLAUDIO MARTINS BRANDÃO E SÉRGIO GONÇALVES DE ARRUDA NO AEROPORTO DA CIDADE DE DESTINO </t>
  </si>
  <si>
    <t>0001142</t>
  </si>
  <si>
    <t>0000566/2023</t>
  </si>
  <si>
    <t>VALOR DE 30% DE UMA DIÁRIA AO SERVIDOR ELIAS DOS SANTOS CONFORME LEI N. 2.241 DE 14/12/2006. POR OCASIÃO DE VIAGEM A SÃO PAULO –PARA CONDUZIR OS SERVIDORES JOAQUIM LIPE PINA DE FREITAS, DANILO DE MORAIS, MARIANA LIMA NASCIMENTO E O VEREADOR SIDNEY SOARES CARVALHO A UNIVERSIDADE DE SÃO PAULO (USP).</t>
  </si>
  <si>
    <t>0001498</t>
  </si>
  <si>
    <t>0000752/2023</t>
  </si>
  <si>
    <t>VALOR DE 15% DE UMA DIÁRIA AO SERVIDOR ELIAS DOS SANTOS, CONFORME LEI N. 2.241 DE 14/12/2006. POR OCASIÃO DE VIAGEM A SÃO PAULO – PARA CONDUZIR OS SERVIDORES JOAQUIM LIPE PINA DE FREITAS, MARCOS DOS SANTOS E BEATRIZ DE OLIVEIRA DE SOUSA PARA A CIDADE DE DESTINO.</t>
  </si>
  <si>
    <t>0001691</t>
  </si>
  <si>
    <t>0000832/2023</t>
  </si>
  <si>
    <t xml:space="preserve">VALOR DE 15% DE 1 DIÁRIA AO SERVIDOR ELIAS DOS SANTOS, CONFORME LEI N. 2.241 DE 14/12/2006. POR OCASIÃO DE VIAGEM A SÃO PAULO PARA LEVAR O SERVIDOR HELDER MACHADO FRACASSO NO AEROPORTO DE CONGONHAS  </t>
  </si>
  <si>
    <t>0001731</t>
  </si>
  <si>
    <t>0000840/2023</t>
  </si>
  <si>
    <t>VALOR DE 15% DE UMA DIÁRIA AO SERVIDOR ELIAS DOS SANTOS, CONFORME LEI N. 2.241 DE 14/12/2006. POR OCASIÃO DE VIAGEM A SÃO PAULO – PARA CONDUZIR O SERVIDOR JOAQUIM LIPE PINA DE FREITAS A CIDADE DE DESTINO.</t>
  </si>
  <si>
    <t>0001917</t>
  </si>
  <si>
    <t>0000937/2023</t>
  </si>
  <si>
    <t>VALOR DE 30% DE UMA DIÁRIA AO SERVIDOR ELIAS DOS SANTOS, CONFORME LEI N. 2.241 DE 14/12/2006. POR OCASIÃO DE VIAGEM A CAMPINAS – PARA CONDUZIR O SERVIDOR WASHINGTON RODRIGUES E O VEREADOR ODIRLEI JOÃOS DE MORAIS AO AEROPORTO DA CIDADE DE DESTINO.</t>
  </si>
  <si>
    <t>0001994</t>
  </si>
  <si>
    <t>0000970/2023</t>
  </si>
  <si>
    <t>VALOR DE 30% DE UMA DIÁRIA AO SERVIDOR ELIAS DOS SANTOS, CONFORME LEI N. 2.241 DE 14/12/2006. POR OCASIÃO DE VIAGEM A SÃO PAULO– PARA CONDUZIR O SERVIDOR LUIZ GUSTAVO MARTINS A CIDADE DE DESTINO.</t>
  </si>
  <si>
    <t>0002005</t>
  </si>
  <si>
    <t>0000978/2023</t>
  </si>
  <si>
    <t>VALOR DE 30% DE UMA DIÁRIA AO SERVIDOR ELIAS DOS SANTOS, CONFORME LEI N. 2.241 DE 14/12/2006. POR OCASIÃO DE VIAGEM A SÃO PAULO– PARA BUSCAR O SERVIDOR LUIZ GUSTAVO MARTINS NA CIDADE DE DESTINO.</t>
  </si>
  <si>
    <t>0000272</t>
  </si>
  <si>
    <t>0000181/2023</t>
  </si>
  <si>
    <t>FABIANA MARIA DE ARAUJO PAULINO</t>
  </si>
  <si>
    <t>VALOR DE 04 (QUATRO) DIARIAS A SERVIDORA FABIANA MARIA DE ARAUJO PAULINO, CONFORME LEI N. 2.241 DE 14/12/2006. POR OCASIÃO DE VIAGEM ABRASILIA DF. PARA UM COMPROMISSO AGENDADO NA CÂMARA DOS DEPUTADOS NO DIA 06/03 NA PARTE DA MANHÃ E NOS DIAS 07/03 Á 10/03 PARTICIPAR DE UM CURSO "A IMPORTANCIA DA CAPTAÇÃO DE RECURSO, A PARTICIPAÇÃO DA MULHER NAS POLITICAS PUBLICAS E A FUNÇÃO DOS DIRETORES DAS CÂMARAS MUNICIPAIS".</t>
  </si>
  <si>
    <t>0001099</t>
  </si>
  <si>
    <t>0000542/2023</t>
  </si>
  <si>
    <t>VALOR DE 4 DIÁRIAS À SERVIDORA FABIANA MARIA DE ARAÚJO PAULINO CONFORME LEI N. 2.241 DE 14/12/2006. POR OCASIÃO DE VIAGEM A BRASÍLIA PARA CUMPRIR AGENDA NA CÂMARA DOS DEPUTADOS NO GABINETE DO DEPUTADO FEDERAL AÉCIO NEVES MARCADAS PARA O DIA 26/06/2023 ÀS 16:00 E PARTICIPAR DO CURSO DO CEAP DE OFICINA DE FISCALIZAÇÃO DOS RECURSOS PÚBLICOS FEDERAIS DESTINADOS AOS MUNICÍPIOS.</t>
  </si>
  <si>
    <t>0001750</t>
  </si>
  <si>
    <t>0000857/2023</t>
  </si>
  <si>
    <t xml:space="preserve">VALOR DE 4 DIÁRIAS A SERVIDORA FABIANA MARIA DE ARAÚJO PAULINO CONFORME LEI N. 2.241 DE 14/12/2006. POR OCASIÃO DE VIAGEM A SÃO PAULO – PARA PARTICIPAR DO TREINAMENTO MÍDIAS SOCIAIS PARA O SETOR PÚBLICO ORGANIZADO PELA EMPRESA ENG DTP &amp; MULTIMIDIA LTDA NOS DIAS 18 Á 22 DE SETEMBRO DE 2023
</t>
  </si>
  <si>
    <t>0000592</t>
  </si>
  <si>
    <t>0000323/2023</t>
  </si>
  <si>
    <t>FABRICIO DOS SANTOS SANTANA</t>
  </si>
  <si>
    <t xml:space="preserve">VALOR DE 3 DIÁRIAS AO SERVIDOR FABRICIO DOS SANTOS SANTANA, CONFORME LEI N. 2.241 DE 14/12/2006. POR OCASIÃO DE VIAGEM A BRASÍLIA – PARA REALIZAR O CURSO “COMO ATENDER AS SOLICITAÇÕES DE DOCUMENTOS DO PODER LEGISLATIVO E EXECUTIVO, A TRANSFORMAÇÃO DIGITAL E MELHORIA CONSTANTE DE POLÍTICAS PÚBLICAS”, QUE SERÁ REALIZADO ENTRE OS DIAS 18 A 21 DE ABRIL EM BRASÍLIA PELA EMPRESA WR GESTÃO PÚBLICA 
</t>
  </si>
  <si>
    <t>0001104</t>
  </si>
  <si>
    <t>0000547/2023</t>
  </si>
  <si>
    <t>VALOR DE 50% DE UMA DIÁRIA AO SERVIDOR FABRÍCIO DOS SANTOS SANTANA CONFORME LEI N. 2.241 DE 14/12/2006. POR OCASIÃO DE VIAGEM PARA ACOMPANHAR O EVENTO “SIMPÓSIO INCLUSÃO, AUTONOMIA E EDUCAÇÃO, COMO É A MINHA CIDADE?” NA CÂMARA MUNICIPAL DE SÃO JOSÉ DOS CAMPOS.</t>
  </si>
  <si>
    <t>0002104</t>
  </si>
  <si>
    <t>0001033/2023</t>
  </si>
  <si>
    <t>HELDER MACHADO FRACASSO</t>
  </si>
  <si>
    <t>VALOR DE 3 DIÁRIAS AO SERVIDOR HELDER MACHADO FRACASSO CONFORME LEI N. 2.241 DE 14/12/2006. POR OCASIÃO DE VIAGEM A SÃO PAULO – PARA PARTICIPAR DO TREINAMENTO “ESOCIAL E SST PARA ÓRGÃOS PÚBLICOS” ORGANIZADO PELA EMPRESA META CURSOS E TREINAMENTO, NOS DIAS 08,09 E 10 DE NOVEMBRO DE 2023.</t>
  </si>
  <si>
    <t>0001382</t>
  </si>
  <si>
    <t>0000690/2023</t>
  </si>
  <si>
    <t>ISRAEL CAMPELO DE OLIVEIRA</t>
  </si>
  <si>
    <t>VALOR DE 30% DE UMA DIÁRIA AO SERVIDOR ISRAEL CAMPELO DE OLIVEIRA, CONFORME LEI N. 2.241 DE 14/12/2006. POR OCASIÃO DE VIAGEM A VARGEM GRANDE PAULISTA – COM O INTUITO DE VISITAR A PREFEITURA E O SETOR DE TRÂNSITO PARA OBTER CONHECIMENTO DO PROJETO “TARIFA ZERO” E ELABORAR UM ESTUDO PARA A IMPLANTAÇÃO NO MUNICÍPIO DE EXTREMA.</t>
  </si>
  <si>
    <t>0001749</t>
  </si>
  <si>
    <t>0000856/2023</t>
  </si>
  <si>
    <t xml:space="preserve">VALOR DE 4 DIÁRIAS AO SERVIDOR ISRAEL CAMPELO DE OLIVEIRA CONFORME LEI N. 2.241 DE 14/12/2006. POR OCASIÃO DE VIAGEM A SÃO PAULO – PARA PARTICIPAR DO TREINAMENTO MÍDIAS SOCIAIS PARA O SETOR PÚBLICO ORGANIZADO PELA EMPRESA ENG DTP &amp; MULTIMIDIA LTDA NOS DIAS 18 Á 22 DE SETEMBRO DE 2023
</t>
  </si>
  <si>
    <t>0000591</t>
  </si>
  <si>
    <t>0000322/2023</t>
  </si>
  <si>
    <t>JOAQUIM LIPI PINA DE FREITAS</t>
  </si>
  <si>
    <t xml:space="preserve">VALOR DE 3 DIÁRIAS AO SERVIDOR JOAQUIM LIPE PINA DE FREITAS, CONFORME LEI N. 2.241 DE 14/12/2006. POR OCASIÃO DE VIAGEM A BRASÍLIA – PARA REALIZAR O CURSO “COMO ATENDER AS SOLICITAÇÕES DE DOCUMENTOS DO PODER LEGISLATIVO E EXECUTIVO, A TRANSFORMAÇÃO DIGITAL E MELHORIA CONSTANTE DE POLÍTICAS PÚBLICAS”, QUE SERÁ REALIZADO ENTRE OS DIAS 18 A 21 DE ABRIL EM BRASÍLIA PELA EMPRESA WR GESTÃO PUBLICA 
</t>
  </si>
  <si>
    <t>0001139</t>
  </si>
  <si>
    <t>0000565/2023</t>
  </si>
  <si>
    <t xml:space="preserve">VALOR DE 30% DE UMA DIÁRIA AO SERVIDOR JOAQUIM LIPE PINA DE FREITAS CONFORME LEI N. 2.241 DE 14/12/2006. POR OCASIÃO DE VIAGEM A SÃO PAULO –PARA ACOMPANHAR O PRESIDENTE DA CÂMARA MUNICIPAL, O DIRETOR ADMINISTRATIVO FINANCEIRO E A COORDENADORA PEDAGÓGICA EM VISITA A UNIVERSIDADE DE SÃO PAULO. 
</t>
  </si>
  <si>
    <t>0001381</t>
  </si>
  <si>
    <t>0000689/2023</t>
  </si>
  <si>
    <t>VALOR DE 30% DE UMA DIÁRIA AO SERVIDOR JOAQUIM LIPE PINA DE FREITAS, CONFORME LEI N. 2.241 DE 14/12/2006. POR OCASIÃO DE VIAGEM A VARGEM GRANDE PAULISTA – COM O INTUITO DE ACOMPANHAR A VISITA DO PRESIDENTE DA CÂMARA PARA CONHECIMENTO DO PROJETO “TARIFA ZERO”.</t>
  </si>
  <si>
    <t>0001494</t>
  </si>
  <si>
    <t>0000749/2023</t>
  </si>
  <si>
    <t>VALOR DE 4 DIÁRIAS AO SERVIDOR JOAQUIM LIPE PINA DE FREITAS, CONFORME LEI N. 2.241 DE 14/12/2006. POR OCASIÃO DE VIAGEM A SÃO PAULO – PARA PARTICIPAÇÃO NO CURSO “MÍDIAS SOCIAS PARA O SETOR PÚBLICO” QUE SERÁ REALIZADO PELA EMPRESA ENG DTP &amp; MULTIMIDIA LTDA NOS DIAS 14, 15,16,17 E 18 DE AGOSTO DE 2023</t>
  </si>
  <si>
    <t>0001599</t>
  </si>
  <si>
    <t>0000784/2023</t>
  </si>
  <si>
    <t>VALOR DE 15% DE UMA DIÁRIA AO SERVIDOR JOAQUIM LIPE PINA DE FREITAS, CONFORME LEI N. 2.241 DE 14/12/2006. POR OCASIÃO DE VIAGEM A SÃO PAULO – PARA LEVAR EQUIPAMENTOS DA IMPRENSA PARA CONSERTO.</t>
  </si>
  <si>
    <t>0001730</t>
  </si>
  <si>
    <t>0000839/2023</t>
  </si>
  <si>
    <t xml:space="preserve">VALOR DE 15% DE UMA DIÁRIA AO SERVIDOR JOAQUIM LIPE PINA DE FREITAS, CONFORME LEI N. 2.241 DE 14/12/2006. POR OCASIÃO DE VIAGEM A SÃO PAULO – PARA BUSCAR OS EQUIPAMENTOS DA IMPRENSA QUE ESTAVAM NO CONSERTO </t>
  </si>
  <si>
    <t>0000869</t>
  </si>
  <si>
    <t>0000449/2023</t>
  </si>
  <si>
    <t>KEYSE LUCAS GONÇALVES</t>
  </si>
  <si>
    <t xml:space="preserve">VALOR DE 4 DIÁRIAS AO SERVIDOR KEYSE LUCAS GONÇALVES, CONFORME LEI N. 2.241 DE 14/12/2006. POR OCASIÃO DE VIAGEM A BRASILIA – DEVIDO A COMPROMISSO NA CÂMARA DOS DEPUTADOS E PARTICIPAÇÃO NO CURSO “O LEGISLATIVO E A CAPTAÇÃO DE RECURSOS FEDERAIS – FOMENTOS E POLITICAS PARA O DESENVOLVIMENTO MUNICIPAL </t>
  </si>
  <si>
    <t>0000268</t>
  </si>
  <si>
    <t>0000177/2023</t>
  </si>
  <si>
    <t>LEANDRO APARECIDO DA LUZ</t>
  </si>
  <si>
    <t>VALOR DE 04 (QUATRO) DIARIAS AO SERVIDOR LEANDRO APARECIDO DA LUZ, CONFORME LEI N. 2.241 DE 14/12/2006. POR OCASIÃO DE VIAGEM ABRASILIA DF. PARA UM COMPROMISSO AGENDADO NA CÂMARA DOS DEPUTADOS NO DIA 06/03 NA PARTE DA MANHÃ E NOS DIAS 07/03 Á 10/03 PARTICIPAR DE UM CURSO "A IMPORTANCIA DA CAPTAÇÃO DE RECURSO, A PARTICIPAÇÃO DA MULHER NAS POLITICAS PUBLICAS E A FUNÇÃO DOS DIRETORES DAS CÂMARAS MUNICIPAIS".</t>
  </si>
  <si>
    <t>0001150</t>
  </si>
  <si>
    <t>0000570/2023</t>
  </si>
  <si>
    <t>VALOR DE 50% DE UMA DIÁRIA AO SERVIDOR LEANDRO APARECIDO DA LUZ CONFORME LEI N. 2.241 DE 14/12/2006. POR OCASIÃO DE VIAGEM A SÃO JOSÉ DO RIO PARDO – COM O INTUITO DE VISITAR UM PROJETO DE ASFALTO ECOLÓGICO PARA SER IMPLANTADO NO MUNICÍPIO DE EXTREMA.</t>
  </si>
  <si>
    <t>0001690</t>
  </si>
  <si>
    <t>0000831/2023</t>
  </si>
  <si>
    <t>VALOR DE 4 DIÁRIAS AO SERVIDOR LEANDRO APARECIDO DA LUZ, CONFORME LEI N. 2.241 DE 14/12/2006. POR OCASIÃO DE VIAGEM A BRASÍLIA – PARA PARTICIPAR DE REUNIÃO NO GABINETE DO DEPUTADO FEDERAL MÁRIO HERINGER NO DIA 11 DE SETEMBRO DE 2023 – E PARTICIPAÇÃO NO CURSO “IMPROBIDADE ADMINISTRATIVA: ANÁLISE JURÍDICA DA NOVA LEI E SEUS POTENCIAIS REFLEXOS NA ADMINISTRAÇÃO PÚBLICA” ORGANIZADO PELA GÊNESIS CAPACITAÇÃO EM GESTÃO PÚBLICA NOS DIAS 12,13,14 E 15 DE SETEMBRO DE 2023</t>
  </si>
  <si>
    <t>0000042</t>
  </si>
  <si>
    <t>0000073/2023</t>
  </si>
  <si>
    <t>LEANDRO MARINHO</t>
  </si>
  <si>
    <t>VALOR DE 04 (QUATRO) DIAS AO VEREADOR LEANDRO MARINHO, CONFORME LEI N. 2.241 DE 14/12/2006. POR OCASIÃO DE VIAGEM A BRASILIA DF,  PARA UMA REUNIÃO NO DIA 23/01/2023 NO GABINETE DO DEPUTADO FEDERAL AÉCIO NEVES E NO DIA 24/01 Á 27/01/2023, PARTICIPAR DE UM CURSO: COMO FISCALIZAR OS CONTRATOS PÚBLICOS NA NOVA LEI DE LICITAÇÕES.</t>
  </si>
  <si>
    <t>0000740</t>
  </si>
  <si>
    <t>0000394/2023</t>
  </si>
  <si>
    <t>VALOR DE 4 DIÁRIAS AO VEREADOR LEANDRO MARINHO, CONFORME LEI N. 2.241 DE 14/12/2006. POR OCASIÃO DE VIAGEM A BRASÍLIA - PARA REUNIÃO NO GABINETE DO DEPUTADO FEDERAL AÉCIO NEVES 8/05/2023 E PARTICIPAÇÃO NO CURSO “FISCALIZAÇÃO DOS RECURSOS DO FUNDEB E FUNDO MUNICIPAL DE SAÚDE – 09 Á 12 DE MAIO DE 2023”</t>
  </si>
  <si>
    <t>0001280</t>
  </si>
  <si>
    <t>0000641/2023</t>
  </si>
  <si>
    <t xml:space="preserve">VALOR DE 4 DIÁRIAS AO VEREADOR LEANDRO MARINHO, CONFORME LEI N. 2.241 DE 14/12/2006. POR OCASIÃO DE VIAGEM A BRASÍLIA – DEVIDO A REUNIÃO NO GABINETE DO DEPUTADO FEDERAL AÉCIO NEVES E PARTICIPAÇÃO NO CURSO “ROTINA DE AUDITORIA EXERCIDA PELO CONTROLE INTERNO E EXTERNO DA ADMINISTRAÇÃO MUNICIPAL” </t>
  </si>
  <si>
    <t>0000617</t>
  </si>
  <si>
    <t>0000340/2023</t>
  </si>
  <si>
    <t>LEONARDO GUSTAVO DEMETER</t>
  </si>
  <si>
    <t xml:space="preserve">VALOR DE 4 DIÁRIAS AO SERVIDOR LEONARDO GUSTAVO DEMETER CONFORME LEI N. 2.241 DE 14/12/2006. POR OCASIÃO DE VIAGEM A BRASÍLIA – PARA PARTICIPAR DA XXII MARCHA DOS LEGISLATIVOS MUNICIPAIS, PROMOVIDA PELA UVB – UNIÃO DOS VEREADORES DO BRASIL </t>
  </si>
  <si>
    <t>0000065</t>
  </si>
  <si>
    <t>0000082/2023</t>
  </si>
  <si>
    <t>LUIZ FERNANDO FERREIRA</t>
  </si>
  <si>
    <t>VALOR DE 04 (QUATRO) DIAS AO VEREADOR LUIZ FERNANDO FERREIRA, CONFORME LEI N. 2.241 DE 14/12/2006. POR OCASIÃO DE VIAGEM A BRASILIA DF,  PARA UM COMPROMISSO NA ANTT NO DIA 07/02/2023  E NO DIA 07/02 Á 10/02/2023, PARTICIPAR DE UM ENCONTRO NACIONAL DE GESTORES E LEGISLATIVOS MUNICIPAIS.</t>
  </si>
  <si>
    <t>0000613</t>
  </si>
  <si>
    <t>0000336/2023</t>
  </si>
  <si>
    <t>VALOR DE 4 DIÁRIAS AO VEREADOR LUIZ FERNANDO FERREIRA CONFORME LEI N. 2.241 DE 14/12/2006. POR OCASIÃO DE VIAGEM A BRASÍLIA – PARA PARTICIPAR DA XXII MARCHA DOS LEGISLATIVOS MUNICIPAIS, PROMOVIDA PELA UVB – UNIÃO DOS VEREADORES DO BRASIL.</t>
  </si>
  <si>
    <t>0000871</t>
  </si>
  <si>
    <t>0000451/2023</t>
  </si>
  <si>
    <t xml:space="preserve">VALOR DE 4 DIÁRIAS AO SERVIDOR LUIZ FERNANDO FERREIRA , CONFORME LEI N. 2.241 DE 14/12/2006. POR OCASIÃO DE VIAGEM A BRASILIA – DEVIDO A COMPROMISSO NA CÂMARA DOS DEPUTADOS E PARTICIPAÇÃO NO CURSO “O LEGISLATIVO E A CAPTAÇÃO DE RECURSOS FEDERAIS – FOMENTOS E POLITICAS PARA O DESENVOLVIMENTO MUNICIPAL </t>
  </si>
  <si>
    <t>0001100</t>
  </si>
  <si>
    <t>0000543/2023</t>
  </si>
  <si>
    <t xml:space="preserve">VALOR DE 4 DIÁRIAS AO SERVIDOR LUIZ FERNANDO FERREIRA LEI N. 2.241 DE 14/12/2006. POR OCASIÃO DE VIAGEM A BRASÍLIA PARA PARTICIPAR DO CURSO “EXECUÇÃO E PLANEJAMENTO PARA OS DOIS ÚLTIMOS ANOS DE MANDATO: MUDANÇA DA LEGISLAÇÃO PARA AS ELEIÇÕES 2024” REALIZADOS NOS DIAS 27 Á 30 DE JUNHO </t>
  </si>
  <si>
    <t>0001983</t>
  </si>
  <si>
    <t>0000967/2023</t>
  </si>
  <si>
    <t>LUIZ GUSTAVO MARTINS</t>
  </si>
  <si>
    <t>VALOR DE 1 DIÁRIA AO SERVIDOR LUIZ GUSTAVO MARTINS CONFORME LEI N. 2.241 DE 14/12/2006. POR OCASIÃO DE VIAGEM A SÃO PAULO – PARA PARTICIPAR DO CURSO “FORMAÇÃO DE AGENTE DE CONTRATAÇÃO, PREGOEIRO E EQUIPE DE APOIO”, REALIZADO PELA CEAP BRASIL NOS DIAS 19 E 20 DE OUTUBRO DE 2023</t>
  </si>
  <si>
    <t>0002065</t>
  </si>
  <si>
    <t>0000994/2023</t>
  </si>
  <si>
    <t>MARCELO SILVESTRE MORAES</t>
  </si>
  <si>
    <t>VALOR DE 4 DIÁRIAS AO SERVIDOR MARCELO SILVESTRE DE MORAES CONFORME LEI N. 2.241 DE 14/12/2006. POR OCASIÃO DE VIAGEM A SÃO PAULO – PARA PARTICIPAR DO CURSO “GESTÃO DE MÍDIAS SOCIAIS PARA ÓRGÃOS PÚBLICOS “MINISTRADO PELA EMPRESA ENG DTP &amp; MULTIMIDIA LTDA NOS DIAS 06 Á 10 DE NOVEMBRO DE 2023.</t>
  </si>
  <si>
    <t>0000060</t>
  </si>
  <si>
    <t>0000077/2023</t>
  </si>
  <si>
    <t>MARCIO JOSÉ VIEIRA</t>
  </si>
  <si>
    <t>VALOR DE 04 (QUATRO) DIAS AO VEREADOR MARCIO JOSE VIEIRA, CONFORME LEI N. 2.241 DE 14/12/2006. POR OCASIÃO DE VIAGEM A BRASILIA DF,  PARA UMA REUNIÃO NO DIA 06/02/2023 NO GABINETE DO DEPUTADO FEDERAL E NO DIA 07/02 Á 10/02/2023, PARTICIPAR DE UM ENCONTRO NACIONAL DE GESTORES E LEGISLATIVOS MUNICIPAIS.</t>
  </si>
  <si>
    <t>0000345</t>
  </si>
  <si>
    <t>0000221/2023</t>
  </si>
  <si>
    <t>MARCIO ROBERTO AMORIM</t>
  </si>
  <si>
    <t xml:space="preserve">VALOR DE 50% ( CINQUENTA POR CENTO ) DE 01 (UMA) DIÁRIA AO SERVIDOR MARCIO ROBERTO AMORIM, CONFORME LEI  N. 2.241 DE 14/12/2006, POR OCASIÃO DE VIAGEM A GUARULHOS SP., BUSCAR SR. VINICIUS SALDANHA NO AEROPORTO. </t>
  </si>
  <si>
    <t>0000624</t>
  </si>
  <si>
    <t>0000345/2023</t>
  </si>
  <si>
    <t xml:space="preserve"> VALOR DE 15% DE 1 DIÁRIA AO SERVIDOR MÁRCIO ROBERTO AMORIM, CONFORME LEI N. 2.241 DE 14/12/2006. POR OCASIÃO DE VIAGEM A SÃO PAULO PARA CONDUZIR OS SERVIDORES RIVADARIO DA ANUNCIAÇÃO JUNIOR, SILVIA APARECIDA RODRIGUES DA SILVA, VAGNER PEREIRA E OS VEREADORES EDVALDO SANTOS JUNIOR, LUIZ FERNANDO FERREIRA, SIDNEY SOARES CARVALHO E TAMARA MARTINIUK AO AEROPORTO DE CONGONHAS </t>
  </si>
  <si>
    <t>0000687</t>
  </si>
  <si>
    <t>0000368/2023</t>
  </si>
  <si>
    <t>VALOR DE 15% DE 1 DIÁRIA AO SERVIDOR MÁRCIO ROBERTO AMORIM, CONFORME LEI N. 2.241 DE 14/12/2006. POR OCASIÃO DE VIAGEM A SÃO PAULO PARA BUSCAR OS SERVIDORES: EDVALDO DOS SANTOS JUNIOR, LEONARDO GUSTAVO DEMETER, LUIZ FERNANDO FERREIRA, RIVADARO ANUNCIAÇÃO JUNIOR, SIDNEY SOARES CARVALHO, SILVIA APARECIDA RODRIGUES DA SILVA, TAMARA MARTINIUK, VAGNER PEREIRA</t>
  </si>
  <si>
    <t>0000867</t>
  </si>
  <si>
    <t>0000447/2023</t>
  </si>
  <si>
    <t xml:space="preserve">VALOR DE 15% DE UMA DIÁRIA AO SERVIDOR MARCIO ROBERTO AMORIM, CONFORME LEI N. 2.241 DE 14/12/2006. POR OCASIÃO DE VIAGEM A CAMPINAS – PARA CONDUZIR O SERVIDOR KEYSE LUCAS GONÇALVES E OS VEREADORES LUIZ FERNANDO FERREIRA EDVALDO DE SOUZA SANTOS JUNIOR AO AEROPORTO DE VIRACOPOS </t>
  </si>
  <si>
    <t>0000913</t>
  </si>
  <si>
    <t>0000455/2023</t>
  </si>
  <si>
    <t>VALOR DE 15% DE UMA DIÁRIA AO SERVIDOR MARCIO ROBERTO AMORIM, CONFORME LEI N. 2.241 DE 14/12/2006. POR OCASIÃO DE VIAGEM A GUARULHOS – PARA BUSCAR O SERVIDOR KEYSE LUCAS GONÇALVES E OS VEREADORES LUIZ FERNANDO FERREIRA EDVALDO DE SOUZA SANTOS JUNIOR NO AEROPORTO DE GUARULHOS</t>
  </si>
  <si>
    <t>0001041</t>
  </si>
  <si>
    <t>0000517/2023</t>
  </si>
  <si>
    <t>VALOR DE 15% UMA DIÁRIA AO SERVIDOR MÁRCIO ROBERTO AMORIM CONFORME LEI N. 2.241 DE 14/12/2006. POR OCASIÃO DE VIAGEM A SÃO PAULO PARA BUSCAR A PALESTRANTE MEIRY KAMIA PARA PARTICIPAR DO EVENTO “1ª CONFERENCIA DAS MULHERES EMPREENDEDORAS DO MUNICÍPIO DE EXTREMA E REGIÃO”</t>
  </si>
  <si>
    <t>0001042</t>
  </si>
  <si>
    <t>0000520/2023</t>
  </si>
  <si>
    <t>VALOR DE 15% UMA DIÁRIA AO SERVIDOR MÁRCIO ROBERTO AMORIM CONFORME LEI N. 2.241 DE 14/12/2006. POR OCASIÃO DE VIAGEM A SÃO PAULO PARA CONDUZIR A PALESTRANTE MEIRY KAMIA APÓS A PARTICIPAÇÃO NO EVENTO “1ª CONFERÊNCIA DAS MULHERES EMPREENDEDORAS DO MUNICÍPIO DE EXTREMA E REGIÃO”</t>
  </si>
  <si>
    <t>0001096</t>
  </si>
  <si>
    <t>0000539/2023</t>
  </si>
  <si>
    <t xml:space="preserve">VALOR DE 15% UMA DIÁRIA AO SERVIDOR MÁRCIO ROBERTO AMORIM CONFORME LEI N. 2.241 DE 14/12/2006. POR OCASIÃO DE VIAGEM A CAMPINAS PARA CONDUZIR AS SERVIDORAS BETARIZ E FABIANA PARA O AEROPORTO DA CIDADE DE DESTINO </t>
  </si>
  <si>
    <t>0001152</t>
  </si>
  <si>
    <t>0000573/2023</t>
  </si>
  <si>
    <t xml:space="preserve">VALOR DE 15% UMA DIÁRIA AO SERVIDOR MÁRCIO ROBERTO AMORIM CONFORME LEI N. 2.241 DE 14/12/2006. POR OCASIÃO DE VIAGEM A CAMPINAS PARA BUSCAR AS SERVIDORAS BEATRIZ E FABIANA NO AEROPORTO DE VIRACOPOS. </t>
  </si>
  <si>
    <t>0001230</t>
  </si>
  <si>
    <t>0000616/2023</t>
  </si>
  <si>
    <t xml:space="preserve"> VALOR DE  50% DE UMA DIÁRIA AO SERVIDOR MÁRCIO ROBERTO AMORIM, CONFORME LEI N. 2.241 DE 14/12/2006. POR OCASIÃO DE VIAGEM A SÃO PAULO – PARA CONDUZIR OS SERVIDORES VAGNER PEREIRA, VALMIR DE FREITAS E MARCOS DOS SANTOS AO AEROPORTO DE CONGONHAS </t>
  </si>
  <si>
    <t>0001525</t>
  </si>
  <si>
    <t>0000760/2023</t>
  </si>
  <si>
    <t>VALOR DE 30% DE UMA DIÁRIA AO SERVIDOR MÁRCIO ROBERTO AMORIM, CONFORME LEI N. 2.241 DE 14/12/2006. POR OCASIÃO DE VIAGEM A SÃO PAULO/GUARULHOS – PARA BUSCAR OS SERVIDORES MARCOS DOS SANTOS, BEATRIZ OLIVEIRA DE SOUSA, JOAQUIM LIPI PINA DE FREITAS NA CIDADE DE SÃO PAULO E AS SERVIDORAS AMANDA LIMA DA PAIXÃO E CAROLINE DE SOUZA LIMA PASCHOAL NO AEROPORTO DE GUARULHOS.</t>
  </si>
  <si>
    <t>0001692</t>
  </si>
  <si>
    <t>0000833/2023</t>
  </si>
  <si>
    <t>VALOR DE 15% DE UMA DIÁRIA AO SERVIDOR MÁRCIO ROBERTO AMORIM CONFORME LEI N. 2.241 DE 14/12/2006. POR OCASIÃO DE VIAGEM A CAMPINAS – PARA LEVAR O SERVIDOR LEANDRO APARECIDO DA LUZ E A VEREADORA TELMA APARECIDA MACIEL AO AEROPORTO DE VIRACOPOS.</t>
  </si>
  <si>
    <t>0001729</t>
  </si>
  <si>
    <t>0000838/2023</t>
  </si>
  <si>
    <t>VALOR DE 30% DE UMA DIÁRIA AO SERVIDOR MÁRCIO ROBERTO AMORIM CONFORME LEI N. 2.241 DE 14/12/2006. POR OCASIÃO DE VIAGEM A SÃO PAULO – PARA BUSCAR O SERVIDOR HELDER MACHADO FRACASSO NO AEROPORTO DE CONGONHAS.</t>
  </si>
  <si>
    <t>0001741</t>
  </si>
  <si>
    <t>0000845/2023</t>
  </si>
  <si>
    <t>VALOR DE 30% DE UMA DIÁRIA AO SERVIDOR MÁRCIO ROBERTO AMORIM CONFORME LEI N. 2.241 DE 14/12/2006. POR OCASIÃO DE VIAGEM A CAMPINAS – PARA BUSCAR O SERVIDOR LEANDRO APARECIDO DA LUZ E A VEREADORA TELMA APARECIDA MACIEL NO AEROPORTO DE VIRACOPOS.</t>
  </si>
  <si>
    <t>0001233</t>
  </si>
  <si>
    <t>0000619/2023</t>
  </si>
  <si>
    <t>MARCOS DOS SANTOS</t>
  </si>
  <si>
    <t xml:space="preserve">VALOR DE 4 DIÁRIAS AO SERVIDOR MARCOS DOS SANTOS, CONFORME LEI N. 2.241 DE 14/12/2006. POR OCASIÃO DE VIAGEM A BRASÍLIA – DEVIDO A VISITA ÀS 10:00 NO DIA 11/07 E PARTICIPAÇÃO NO “VI SEMINÁRIO DE GESTÃO PÚBLICA” NOS DIAS 11,12,13 E 14 DE JULHO </t>
  </si>
  <si>
    <t>0001493</t>
  </si>
  <si>
    <t>0000748/2023</t>
  </si>
  <si>
    <t>VALOR DE 4 DIÁRIAS AO SERVIDOR MARCOS DOS SANTOS, CONFORME LEI N. 2.241 DE 14/12/2006. POR OCASIÃO DE VIAGEM A SÃO PAULO – PARA PARTICIPAÇÃO NO CURSO “MÍDIAS SOCIAS PARA O SETOR PÚBLICO” QUE SERÁ REALIZADO PELA EMPRESA ENG DTP &amp; MULTIMIDIA LTDA NOS DIAS 14, 15,16,17 E 18 DE AGOSTO DE 2023</t>
  </si>
  <si>
    <t>0001103</t>
  </si>
  <si>
    <t>0000546/2023</t>
  </si>
  <si>
    <t>MARIANA LIMA NASCIMENTO</t>
  </si>
  <si>
    <t>VALOR DE 50% DE UMA DIÁRIA À SERVIDORA MARIANA LIMA NASCIMENTO CONFORME LEI N. 2.241 DE 14/12/2006. POR OCASIÃO DE VIAGEM PARA ACOMPANHAR O EVENTO “SIMPÓSIO INCLUSÃO, AUTONOMIA E EDUCAÇÃO, COMO É A MINHA CIDADE?” NA CÂMARA MUNICIPAL DE SÃO JOSÉ DOS CAMPOS.</t>
  </si>
  <si>
    <t>0001138</t>
  </si>
  <si>
    <t>0000564/2023</t>
  </si>
  <si>
    <t xml:space="preserve">VALOR DE 30% DE UMA DIÁRIA A SERVIDORA MARIANA LIMA NASCIMENTO CONFORME LEI N. 2.241 DE 14/12/2006. POR OCASIÃO DE VIAGEM A SÃO PAULO – DEVIDO A VISITA NA UNIVERSIDADE DE SÃO PAULO (USP), PARA DISCUTIR A POSSIBILIDADE DE FIRMAR PARCERIA ENTRE AS INSTITUIÇÕES.
</t>
  </si>
  <si>
    <t>0000059</t>
  </si>
  <si>
    <t>0000076/2023</t>
  </si>
  <si>
    <t>MARILIA DE CASSIA CUSTODIO MOREIRA</t>
  </si>
  <si>
    <t>VALOR DE 04 (QUATRO) DIAS A SERVIDORA MARILIA DE CASSIA CUSTODIO MOREIRA, CONFORME LEI N. 2.241 DE 14/12/2006. POR OCASIÃO DE VIAGEM A BRASILIA DF,  PARA UMA REUNIÃO NO DIA 06/02/2023 NO GABINETE DO DEPUTADO FEDERAL E NO DIA 07/02 Á 10/02/2023, PARTICIPAR DE UM ENCONTRO NACIONAL DE GESTORES E LEGISLATIVOS MUNICIPAIS.</t>
  </si>
  <si>
    <t>0001916</t>
  </si>
  <si>
    <t>0000936/2023</t>
  </si>
  <si>
    <t>ODIRLEI JOÃO DE MORAIS</t>
  </si>
  <si>
    <t xml:space="preserve">VALOR DE 4 DIÁRIAS AO VEREADOR ODIRLEI JOÃOS DE MORAIS, CONFORME LEI N. 2.241 DE 14/12/2006. POR OCASIÃO DE VIAGEM A BRASÍLIA – DEVIDO A PARTICIPAÇÃO NO CURSO “TÉCNICAS LEGISLATIVAS, CRIMES ELEITORAIS E ORATÓRIA”, CURSO MINISTRADO PELA EMPRESA WR GESTÃO PÚBLICA NOS DIAS 10,11,12 E 13 DE OUTUBRO DE 2023 </t>
  </si>
  <si>
    <t>0000064</t>
  </si>
  <si>
    <t>0000081/2023</t>
  </si>
  <si>
    <t>ODIRLEI JOÃO MORAIS</t>
  </si>
  <si>
    <t>VALOR DE 04 (QUATRO) DIAS AO VEREADOR ODIRLEI JAO DE MORAIS, CONFORME LEI N. 2.241 DE 14/12/2006. POR OCASIÃO DE VIAGEM A BRASILIA DF,  PARA UM ENCONTRO NACIONAL DE GESTORES E LEGISLATIVOS MUNICIPAIS NO DIA 07/02 Á 10/02/2023.</t>
  </si>
  <si>
    <t>0002067</t>
  </si>
  <si>
    <t>0000996/2023</t>
  </si>
  <si>
    <t>PERICLE MAZZI FILHO</t>
  </si>
  <si>
    <t>VALOR DE 4 DIÁRIAS AO VEREADOR PERICLE MAZZI FILHO CONFORME LEI N. 2.241 DE 14/12/2006. POR OCASIÃO DE VIAGEM A SÃO PAULO – PARA PARTICIPAR DO CURSO “GESTÃO DE MÍDIAS SOCIAIS PARA ÓRGÃOS PÚBLICOS “MINISTRADO PELA EMPRESA ENG DTP &amp; MULTIMIDIA LTDA NOS DIAS 06 Á 10 DE NOVEMBRO DE 2023.</t>
  </si>
  <si>
    <t>0000041</t>
  </si>
  <si>
    <t>0000072/2023</t>
  </si>
  <si>
    <t>RAFAEL LUCIANO DE ALMEIDA</t>
  </si>
  <si>
    <t>VALOR DE 04 (QUATRO) DIAS AO SERVIDOR RAFAEL LUCIANO ALMEIDA, CONFORME LEI N. 2.241 DE 14/12/2006. POR OCASIÃO DE VIAGEM A BRASILIA DF,  PARA UMA REUNIÃO NO DIA 23/01/2023 NO GABINETE DO DEPUTADO FEDERAL AÉCIO NEVES E NO DIA 24/01 Á 27/01/2023, PARTICIPAR DE UM CURSO: COMO FISCALIZAR OS CONTRATOS PÚBLICOS NA NOVA LEI DE LICITAÇÕES.</t>
  </si>
  <si>
    <t>0000741</t>
  </si>
  <si>
    <t>0000395/2023</t>
  </si>
  <si>
    <t xml:space="preserve">VALOR DE 4 DIÁRIAS AO SERVIDOR RAFAEL LUCIANO DE ALMEIDA, CONFORME LEI N. 2.241 DE 14/12/2006. POR OCASIÃO DE VIAGEM A BRASÍLIA - PARA REUNIÃO NO GABINETE DO DEPUTADO FEDERAL AÉCIO NEVES 8/05/2023 E PARTICIPAÇÃO NO CURSO “FISCALIZAÇÃO DOS RECURSOS DO FUNDEB E FUNDO MUNICIPAL DE SAÚDE – 09 Á 12 DE MAIO DE 2023” </t>
  </si>
  <si>
    <t>0000701</t>
  </si>
  <si>
    <t>0000369/2023</t>
  </si>
  <si>
    <t>RAFAEL SILVA DE SOUZA LIMA</t>
  </si>
  <si>
    <t xml:space="preserve">VALOR DE 50% DE 1 DIARIA AO VEREADOR RAFAEL SILVA DE SOUZA LIMA, CONFORME LEI N. 2.241 DE 14/12/2006. POR OCASIÃO DE VIAGEM A AMERICANA PARA A PARTICIPAÇÃO NA 1º REUNIÃO DE CONSELHO FISCAL DO CONSORCIO PCJ </t>
  </si>
  <si>
    <t>0001110</t>
  </si>
  <si>
    <t>0000553/2023</t>
  </si>
  <si>
    <t xml:space="preserve">VALOR DE 3 DIÁRIAS AO VEREADOR RAFAEL SILVA DE SOUZA LIMA LEI N. 2.241 DE 14/12/2006. POR OCASIÃO DE VIAGEM A SÃO PAULO – PARA PARTICIPAR DO CURSO “COMO FISCALIZAR OS CONTRATOS PÚBLICOS UTILIZANDO A NOVA LEI DE LICITAÇÃO” REALIZADO ENTRE OS DIAS 27/06/2023 A 30/06/2023.
</t>
  </si>
  <si>
    <t>0001751</t>
  </si>
  <si>
    <t>0000858/2023</t>
  </si>
  <si>
    <t>VALOR DE 4 DIÁRIAS AO VEREADOR RAFAEL SILVA DE SOUZA LIMACONFORME LEI N. 2.241 DE 14/12/2006. POR OCASIÃO DE VIAGEM A SÃO PAULO – PARA PARTICIPAR DO TREINAMENTO MÍDIAS SOCIAIS PARA O SETOR PÚBLICO ORGANIZADO PELA EMPRESA ENG DTP &amp; MULTIMIDIA LTDA NOS DIAS 18 Á 22 DE SETEMBRO DE 2023</t>
  </si>
  <si>
    <t>0000270</t>
  </si>
  <si>
    <t>0000179/2023</t>
  </si>
  <si>
    <t>RICARDO SEVERINO DA SILVA</t>
  </si>
  <si>
    <t>VALOR DE 04 (QUATRO) DIARIAS AO SERVIDOR RICARDO SEVERINO DA SILVA, CONFORME LEI N. 2.241 DE 14/12/2006. POR OCASIÃO DE VIAGEM ABRASILIA DF. PARA UM COMPROMISSO AGENDADO NO ESCRITORIO DO DEPUTADO FEDERAL MARIO HERINGER NO DIA 06/03 NA PARTE DA MANHÃ E NOS DIAS 07/03 Á 10/03 PARTICIPAR DE UM CURSO "A IMPORTANCIA DA CAPTAÇÃO DE RECURSO, A PARTICIPAÇÃO DA MULHER NAS POLITICAS PUBLICAS E A FUNÇÃO DOS DIRETORES DAS CÂMARAS MUNICIPAIS".</t>
  </si>
  <si>
    <t>0000616</t>
  </si>
  <si>
    <t>0000339/2023</t>
  </si>
  <si>
    <t>RIVADARIO DE ANUNCIACAO JR</t>
  </si>
  <si>
    <t xml:space="preserve">VALOR DE 4 DIÁRIAS AO SERVIDOR RIVADARIO DE ANUNCIAÇÃO JUNIOR CONFORME LEI N. 2.241 DE 14/12/2006. POR OCASIÃO DE VIAGEM A BRASÍLIA – PARA PARTICIPAR DA XXII MARCHA DOS LEGISLATIVOS MUNICIPAIS, PROMOVIDA PELA UVB – UNIÃO DOS VEREADORES DO BRASIL E REUNIÃO AGENDADA NA CÂMARA DOS DEPUTADOS NO DIA 25 DE ABRIL AS 10H 
</t>
  </si>
  <si>
    <t>0000113</t>
  </si>
  <si>
    <t>0000107/2023</t>
  </si>
  <si>
    <t>RODOLFO DE MOURA CABRAL</t>
  </si>
  <si>
    <t>VALOR DE 01 (UM) DIARIA AO SERVIDOR RODOLFO DE MOURA CABRAL, CONFORME LEI N. 2.241 DE 14/12/2006. POR OCASIÃO DE VIAGEM A GUARULHOS - SP, PARA LEVAR VEREADORES E ASSESSORES AO AEROPORTO.</t>
  </si>
  <si>
    <t>0000175</t>
  </si>
  <si>
    <t>0000144/2023</t>
  </si>
  <si>
    <t>VALOR DE 01 (UMA) DIARIA AO SERVIDOR RODOLFO MOURA CABRAL, CONFORME LEI N. 2.241 DE 14/12/2006. POR OCASIÃO DE VIAGEM A GUARULHOS - SP. PARA BUSCAR VEREADORES E ASSESSORES NO AEROPORTO.</t>
  </si>
  <si>
    <t>0000596</t>
  </si>
  <si>
    <t>0000328/2023</t>
  </si>
  <si>
    <t xml:space="preserve">VALOR DE 15% DE 1 DIÁRIA AO SERVIDOR RODOLFO DE MOURA CABRAL, CONFORME LEI N. 2.241 DE 14/12/2006. POR OCASIÃO DE VIAGEM A GUARULHOS PARA CONDUZIR SERVIDORES FABRICIO DOS SANTOS SANTANA E JOAQUIM LIPI DE PINA FREITAS AO AEROPORTO DE GUARULHOS </t>
  </si>
  <si>
    <t>0000619</t>
  </si>
  <si>
    <t>0000342/2023</t>
  </si>
  <si>
    <t xml:space="preserve">VALOR DE 15% DE 1 DIÁRIA AO SERVIDOR RODOLFO DE MOURA CABRAL, CONFORME LEI N. 2.241 DE 14/12/2006. POR OCASIÃO DE VIAGEM A GUARULHOS PARA BUSCAR SERVIDORES FABRICIO DOS SANTOS SANTANA E JOAQUIM LIPI DE PINA FREITAS AO AEROPORTO DE GUARULHOS </t>
  </si>
  <si>
    <t>0000851</t>
  </si>
  <si>
    <t>0000445/2023</t>
  </si>
  <si>
    <t xml:space="preserve">VALOR DE 30% DE UMA DIÁRIA AO SERVIDOR RODOLFO DE MOURO CABRAL, CONFORME LEI N. 2.241 DE 14/12/2006. POR OCASIÃO DE VIAGEM A COTIA – PARA RETIRAR ENCOMENDA PARA O GABINETE DO VEREADOR SIDNEY SOARES CARVALHO </t>
  </si>
  <si>
    <t>0001094</t>
  </si>
  <si>
    <t>0000537/2023</t>
  </si>
  <si>
    <t>VALOR DE 50% DE UMA DIÁRIA AO SERVIDOR RODOLFO DE MOURA CABRAL CONFORME LEI N. 2.241 DE 14/12/2006. POR OCASIÃO DE VIAGEM A SÃO JOSÉ DOS CAMPOS – PARA CONDUZIR OS SERVIDORES FABRÍCIO DOS SANTOS SANTANA, MARIANA LIMA NASCIMENTO E O VEREADOR SIDNEY SOARES CARVALHO Á CIDADE DESTINO.</t>
  </si>
  <si>
    <t>0001282</t>
  </si>
  <si>
    <t>0000643/2023</t>
  </si>
  <si>
    <t>VALOR DE 15% DE UMA DIÁRIA AO SERVIDOR RODOLFO DE MOURA CABRAL, CONFORME LEI N. 2.241 DE 14/12/2006. POR OCASIÃO DE VIAGEM A GUARULHOS - PARA BUSCAR OS SERVIDORES VAGNER PEREIRA, VALMIR DE FREITAS FABRI E MARCOS DOS SANTOS NO AEROPORTO DA CIDADE DE DESTINO.</t>
  </si>
  <si>
    <t>0001383</t>
  </si>
  <si>
    <t>0000691/2023</t>
  </si>
  <si>
    <t xml:space="preserve">VALOR DE 30% DE UMA DIÁRIA AO SERVIDOR RODOLFO DE MOURA CABRAL, CONFORME LEI N. 2.241 DE 14/12/2006. POR OCASIÃO DE VIAGEM A VARGEM GRANDE PAULISTA – PARA CONDUZIR OS SERVIDORES ISRAEL CAMPELO DE OLIVEIRA, JOAQUIM LIPE PINA DE FREITAS E O VEREADOR SIDNEY SOARES CARVALHO Á CIDADE DE DESTINO. </t>
  </si>
  <si>
    <t>0001492</t>
  </si>
  <si>
    <t>0000747/2023</t>
  </si>
  <si>
    <t xml:space="preserve">VALOR DE 15% DE UMA DIÁRIA AO SERVIDOR, RODOLFO DE MOURA CABRAL, CONFORME LEI N. 2.241 DE 14/12/2006. POR OCASIÃO DE VIAGEM A SÃO PAULO – PARA CONDUZIR AS SERVIDORAS AMANDA LIMA DA PAIXÃO E CAROLINE DE SOUZA LIMA PASCHOAL, AO AEROPORTO DE CONGONHAS   </t>
  </si>
  <si>
    <t>0001598</t>
  </si>
  <si>
    <t>0000783/2023</t>
  </si>
  <si>
    <t>VALOR DE 15% DE UMA DIÁRIA AO SERVIDOR RODOLFO DE MOURA CABRAL, CONFORME LEI N. 2.241 DE 14/12/2006. POR OCASIÃO DE VIAGEM A SÃO PAULO – PARA CONDUZIR O SERVIDOR JOAQUIM LIPE PINA DE FREITAS A CIDADE DE DESTINO.</t>
  </si>
  <si>
    <t>0001939</t>
  </si>
  <si>
    <t>0000944/2023</t>
  </si>
  <si>
    <t>VALOR DE 30% DE UMA DIÁRIA AO SERVIDOR RODOLFO DE MOURA CABRAL, CONFORME LEI N. 2.241 DE 14/12/2006. POR OCASIÃO DE VIAGEM A CAMPINAS – PARA BUSCAR O SERVIDOR WASHINGTON RODRIGUES E O VEREADOR ODIRLEI JOÃOS DE MORAIS NO AEROPORTO DA CIDADE DE DESTINO.</t>
  </si>
  <si>
    <t>0000271</t>
  </si>
  <si>
    <t>0000180/2023</t>
  </si>
  <si>
    <t>SERGIO GONCALVES DE ARRUDA</t>
  </si>
  <si>
    <t>VALOR DE 04 (QUATRO) DIARIAS AO SERVIDOR SERGIO GONÇALVES DE ARRUDA, CONFORME LEI N. 2.241 DE 14/12/2006. POR OCASIÃO DE VIAGEM ABRASILIA DF. PARA UM COMPROMISSO AGENDADO NA CÂMARA DOS DEPUTADOS NO DIA 06/03 NA PARTE DA MANHÃ E NOS DIAS 07/03 Á 10/03 PARTICIPAR DE UM CURSO "A IMPORTANCIA DA CAPTAÇÃO DE RECURSO, A PARTICIPAÇÃO DA MULHER NAS POLITICAS PUBLICAS E A FUNÇÃO DOS DIRETORES DAS CÂMARAS MUNICIPAIS".</t>
  </si>
  <si>
    <t>0000990</t>
  </si>
  <si>
    <t>0000493/2023</t>
  </si>
  <si>
    <t xml:space="preserve">VALOR DE 4 DIÁRIAS AO SERVIDOR SÉRGIO GONÇALVES DE ARRUDA CONFORME LEI N. 2.241 DE 14/12/2006. POR OCASIÃO DE VIAGEM A BRASÍLIA– DEVIDO A COMPROMISSO AGENDADO NA PARTE DA TARDE NA CÂMARA DOS DEPUTADOS NO DIA 12/06/2023 E PARTICIPAÇÃO NO “V SEMINÁRIO DE GESTÃO PÚBLICA” QUE OCORRERA NOS DIAS 13 AO DIA 16 DE JUNHO </t>
  </si>
  <si>
    <t>0001748</t>
  </si>
  <si>
    <t>0000855/2023</t>
  </si>
  <si>
    <t>VALOR DE 4 DIÁRIAS AO SERVIDOR SÉRGIO GONÇALVES DE ARRUDA CONFORME LEI N. 2.241 DE 14/12/2006. POR OCASIÃO DE VIAGEM A SÃO PAULO – PARA PARTICIPAR DO TREINAMENTO MÍDIAS SOCIAIS PARA O SETOR PÚBLICO ORGANIZADO PELA EMPRESA ENG DTP &amp; MULTIMIDIA LTDA NOS DIAS 18 Á 22 DE SETEMBRO DE 2023</t>
  </si>
  <si>
    <t>0000610</t>
  </si>
  <si>
    <t>0000333/2023</t>
  </si>
  <si>
    <t>SIDNEY SOARES CARVALHO</t>
  </si>
  <si>
    <t>VALOR DE 4 DIÁRIAS AO VEREADOR SIDNEY SOARES CARVALHO CONFORME LEI N. 2.241 DE 14/12/2006. POR OCASIÃO DE VIAGEM A BRASÍLIA – PARA PARTICIPAR DA XXII MARCHA DOS LEGISLATIVOS MUNICIPAIS, PROMOVIDA PELA UVB – UNIÃO DOS VEREADORES DO BRASIL.</t>
  </si>
  <si>
    <t>0000888</t>
  </si>
  <si>
    <t>0000453/2023</t>
  </si>
  <si>
    <t>VALOR DE 3 DIÁRIAS AO VEREADOR SIDNEY SOARES CARVALHO, CONFORME LEI N. 2.241 DE 14/12/2006. POR OCASIÃO DE VIAGEM A SÃO PAULO– DEVIDO A PARTICIPAÇÃO NO CURSO ANALISE DA LDO 2024 PELO LEGISLATIVO, NOS DIAS 30/05/2023 A 02/06/2023.</t>
  </si>
  <si>
    <t>0001105</t>
  </si>
  <si>
    <t>0000548/2023</t>
  </si>
  <si>
    <t>VALOR DE 50% DE UMA DIÁRIA AO VEREADOR SIDNEY SOARES CARVALHO CONFORME LEI N. 2.241 DE 14/12/2006. POR OCASIÃO DE VIAGEM PARA ACOMPANHAR O EVENTO “SIMPÓSIO INCLUSÃO, AUTONOMIA E EDUCAÇÃO, COMO É A MINHA CIDADE?” NA CÂMARA MUNICIPAL DE SÃO JOSÉ DOS CAMPOS.</t>
  </si>
  <si>
    <t>0001130</t>
  </si>
  <si>
    <t>0000557/2023</t>
  </si>
  <si>
    <t>VALOR DE 30% DE UMA DIÁRIA AO VEREADOR SIDNEY SOARES CARVALHO CONFORME LEI N. 2.241 DE 14/12/2006. POR OCASIÃO DE VIAGEM A SÃO PAULO – DEVIDO A VISITA NA UNIVERSIDADE DE SÃO PAULO (USP), PARA DISCUTIR A POSSIBILIDADE DE FIRMAR PARCERIA ENTRE AS INSTITUIÇÕES.</t>
  </si>
  <si>
    <t>0001148</t>
  </si>
  <si>
    <t>0000568/2023</t>
  </si>
  <si>
    <t>VALOR DE 50% DE UMA DIÁRIA AO VEREADOR SIDNEY SOARES CARVALHO CONFORME LEI N. 2.241 DE 14/12/2006. POR OCASIÃO DE VIAGEM A SÃO JOSÉ DO RIO PARDO – COM O INTUITO DE VISITAR UM PROJETO DE ASFALTO ECOLÓGICO PARA SER IMPLANTADO NO MUNICÍPIO DE EXTREMA.</t>
  </si>
  <si>
    <t>0001384</t>
  </si>
  <si>
    <t>0000692/2023</t>
  </si>
  <si>
    <t>VALOR DE 30% DE UMA DIÁRIA AO VEREADOR SIDNEY SOARES CARVALHO, CONFORME LEI N. 2.241 DE 14/12/2006. POR OCASIÃO DE VIAGEM A VARGEM GRANDE PAULISTA – COM O INTUITO DE VISITAR A PREFEITURA E O SETOR DE TRÂNSITO PARA OBTER CONHECIMENTO DO PROJETO “TARIFA ZERO” E ELABORAR UM ESTUDO PARA A IMPLANTAÇÃO NO MUNICÍPIO DE EXTREMA.</t>
  </si>
  <si>
    <t>0002077</t>
  </si>
  <si>
    <t>0001009/2023</t>
  </si>
  <si>
    <t>VALOR DE 3 DIÁRIAS AO VEREADOR SIDNEY SOARES CARVALHO CONFORME LEI N. 2.241 DE 14/12/2006. POR OCASIÃO DE VIAGEM A SÃO PAULO – PARA PARTICIPAR DO CURSO “GESTÃO DE MÍDIAS SOCIAIS PARA ÓRGÃOS PÚBLICOS “MINISTRADO PELA EMPRESA ENG DTP &amp; MULTIMIDIA LTDA NOS DIAS 06 Á 10 DE NOVEMBRO DE 2023.</t>
  </si>
  <si>
    <t>0000618</t>
  </si>
  <si>
    <t>0000341/2023</t>
  </si>
  <si>
    <t>SILVIA APARECIDA RODRIGUES DA SILVA</t>
  </si>
  <si>
    <t xml:space="preserve">VALOR DE 4 DIÁRIAS AO SERVIDORA SILVIA APARECIDA RODRIGUES DA SILVA CONFORME LEI N. 2.241 DE 14/12/2006. POR OCASIÃO DE VIAGEM A BRASÍLIA – PARA PARTICIPAR DA XXII MARCHA DOS LEGISLATIVOS MUNICIPAIS, PROMOVIDA PELA UVB – UNIÃO DOS VEREADORES DO BRASIL E REUNIÃO AGENDADA NA CÂMARA DOS DEPUTADOS NO DIA 25 DE ABRIL AS 10H L </t>
  </si>
  <si>
    <t>0000614</t>
  </si>
  <si>
    <t>0000337/2023</t>
  </si>
  <si>
    <t>TAMARA MARTINIUK</t>
  </si>
  <si>
    <t xml:space="preserve">VALOR DE 4 DIÁRIAS A VEREADORA TAMARA MARTINIUK CONFORME LEI N. 2.241 DE 14/12/2006. POR OCASIÃO DE VIAGEM A BRASÍLIA – PARA PARTICIPAR DA XXII MARCHA DOS LEGISLATIVOS MUNICIPAIS, PROMOVIDA PELA UVB – UNIÃO DOS VEREADORES DO BRASIL.
</t>
  </si>
  <si>
    <t>0000061</t>
  </si>
  <si>
    <t>0000078/2023</t>
  </si>
  <si>
    <t>TELMA APARECIDA MACIEL</t>
  </si>
  <si>
    <t>VALOR DE 04 (QUATRO) DIAS A VEREADORA TELMA APARECIDA MACIEL, CONFORME LEI N. 2.241 DE 14/12/2006. POR OCASIÃO DE VIAGEM A BRASILIA DF,  PARA UMA REUNIÃO NO DIA 06/02/2023 NO GABINETE DO DEPUTADO FEDERAL E NO DIA 07/02 Á 10/02/2023, PARTICIPAR DE UM ENCONTRO NACIONAL DE GESTORES E LEGISLATIVOS MUNICIPAIS.</t>
  </si>
  <si>
    <t>0001149</t>
  </si>
  <si>
    <t>0000569/2023</t>
  </si>
  <si>
    <t>VALOR DE 50% DE UMA DIÁRIA A VEREADORA TELMA APARECIDA MACIEL CONFORME LEI N. 2.241 DE 14/12/2006. POR OCASIÃO DE VIAGEM A SÃO JOSÉ DO RIO PARDO – COM O INTUITO DE VISITAR UM PROJETO DE ASFALTO ECOLÓGICO PARA SER IMPLANTADO NO MUNICÍPIO DE EXTREMA.</t>
  </si>
  <si>
    <t>0001689</t>
  </si>
  <si>
    <t>0000830/2023</t>
  </si>
  <si>
    <t>VALOR DE 4 DIÁRIAS A VEREADORA TELMA APARECIDA MACIEL, CONFORME LEI N. 2.241 DE 14/12/2006. POR OCASIÃO DE VIAGEM A BRASÍLIA – PARA PARTICIPAR DE REUNIÃO NO GABINETE DO DEPUTADO FEDERAL MÁRIO HERINGER NO DIA 11 DE SETEMBRO DE 2023 – E PARTICIPAÇÃO NO CURSO “IMPROBIDADE ADMINISTRATIVA: ANÁLISE JURÍDICA DA NOVA LEI E SEUS POTENCIAIS REFLEXOS NA ADMINISTRAÇÃO PÚBLICA” ORGANIZADO PELA GÊNESIS CAPACITAÇÃO EM GESTÃO PÚBLICA NOS DIAS 12,13,14 E 15 DE SETEMBRO DE 2023</t>
  </si>
  <si>
    <t>0000615</t>
  </si>
  <si>
    <t>0000338/2023</t>
  </si>
  <si>
    <t>VAGNER PEREIRA</t>
  </si>
  <si>
    <t xml:space="preserve">VALOR DE 4 DIÁRIAS AO SERVIDOR VAGNER PEREIRA CONFORME LEI N. 2.241 DE 14/12/2006. POR OCASIÃO DE VIAGEM A BRASÍLIA – PARA PARTICIPAR DA XXII MARCHA DOS LEGISLATIVOS MUNICIPAIS, PROMOVIDA PELA UVB – UNIÃO DOS VEREADORES DO BRASIL
</t>
  </si>
  <si>
    <t>0001231</t>
  </si>
  <si>
    <t>0000617/2023</t>
  </si>
  <si>
    <t xml:space="preserve">VALOR DE 4 DIÁRIAS AO SERVIDOR VAGNER PEREIRA, CONFORME LEI N. 2.241 DE 14/12/2006. POR OCASIÃO DE VIAGEM A BRASÍLIA – DEVIDO A COMPROMISSO NO DIA 10/07 E PARTICIPAÇÃO NO “VI SEMINÁRIO DE GESTÃO PÚBLICA” NOS DIAS 11,12,13 E 14 DE JULHO </t>
  </si>
  <si>
    <t>0001232</t>
  </si>
  <si>
    <t>0000618/2023</t>
  </si>
  <si>
    <t>VALMIR DE FREITAS FABRIS</t>
  </si>
  <si>
    <t xml:space="preserve">VALOR DE 4 DIÁRIAS AO SERVIDOR VALMIR DE FREITAS FABRIS, CONFORME LEI N. 2.241 DE 14/12/2006. POR OCASIÃO DE VIAGEM A BRASÍLIA – DEVIDO A COMPROMISSO NO DIA 10/07 E PARTICIPAÇÃO NO “VI SEMINÁRIO DE GESTÃO PÚBLICA” NOS DIAS 11,12,13 E 14 DE JULHO </t>
  </si>
  <si>
    <t>0000063</t>
  </si>
  <si>
    <t>0000080/2023</t>
  </si>
  <si>
    <t>WASHINGTON RODRIGUES</t>
  </si>
  <si>
    <t>VALOR DE 04 (QUATRO) DIAS AO SERVIDOR WASHINGTON RODRIGUES, CONFORME LEI N. 2.241 DE 14/12/2006. POR OCASIÃO DE VIAGEM A BRASILIA DF,  PARA PARTICIPAR DE UM ENCONTRO NACIONAL DE GESTORES E LEGISLATIVOS MUNICIPAIS  NO DIA 07/02 Á 10/02/2023.</t>
  </si>
  <si>
    <t>0001915</t>
  </si>
  <si>
    <t>0000935/2023</t>
  </si>
  <si>
    <t xml:space="preserve">VALOR DE 4 DIÁRIAS AO SERVIDOR WASHINGTON RODRIGUES, CONFORME LEI N. 2.241 DE 14/12/2006. POR OCASIÃO DE VIAGEM A BRASÍLIA – DEVIDO A PARTICIPAÇÃO NO CURSO “TÉCNICAS LEGISLATIVAS, CRIMES ELEITORAIS E ORATÓRIA”, CURSO MINISTRADO PELA EMPRESA WR GESTÃO PÚBLICA NOS DIAS 10,11,12 E 13 DE OUTUBRO DE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</si>
</sst>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0"/>
      <name val="Arial"/>
      <family val="2"/>
    </font>
    <font>
      <sz val="10"/>
      <name val="Arial"/>
      <family val="2"/>
    </font>
    <font>
      <sz val="8"/>
      <color indexed="6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6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 style="thin">
        <color indexed="60"/>
      </right>
      <top/>
      <bottom/>
      <diagonal/>
    </border>
    <border>
      <left style="thin">
        <color indexed="60"/>
      </left>
      <right style="thin">
        <color indexed="60"/>
      </right>
      <top/>
      <bottom/>
      <diagonal/>
    </border>
    <border>
      <left style="thin">
        <color indexed="6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2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43" fontId="2" fillId="0" borderId="1" xfId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0" xfId="0" applyAlignment="1">
      <alignment horizontal="justify"/>
    </xf>
    <xf numFmtId="43" fontId="0" fillId="0" borderId="0" xfId="1" applyFont="1"/>
    <xf numFmtId="0" fontId="2" fillId="3" borderId="1" xfId="0" applyFont="1" applyFill="1" applyBorder="1" applyAlignment="1">
      <alignment horizontal="center" vertical="center" wrapText="1"/>
    </xf>
    <xf numFmtId="43" fontId="2" fillId="3" borderId="1" xfId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0" fillId="0" borderId="0" xfId="0" applyBorder="1"/>
    <xf numFmtId="0" fontId="0" fillId="0" borderId="0" xfId="0" applyBorder="1" applyAlignment="1">
      <alignment horizontal="justify"/>
    </xf>
    <xf numFmtId="43" fontId="0" fillId="0" borderId="0" xfId="1" applyFont="1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ME\Downloads\DIARIAS%202023%20CLEBER.xls" TargetMode="External"/><Relationship Id="rId1" Type="http://schemas.openxmlformats.org/officeDocument/2006/relationships/externalLinkPath" Target="/Users/CME/Downloads/DIARIAS%202023%20CLEB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AS 2023 CLEBER"/>
      <sheetName val="MINAS GERAIS "/>
      <sheetName val="OUTROS ESTADOS "/>
      <sheetName val="Planilha1"/>
    </sheetNames>
    <sheetDataSet>
      <sheetData sheetId="0">
        <row r="2">
          <cell r="A2">
            <v>1491</v>
          </cell>
          <cell r="B2">
            <v>45148</v>
          </cell>
          <cell r="C2">
            <v>45149</v>
          </cell>
          <cell r="D2" t="str">
            <v>0000746/2023</v>
          </cell>
          <cell r="E2" t="str">
            <v>0000010</v>
          </cell>
          <cell r="F2" t="str">
            <v>AMANDA LIMA DA PAIXAO</v>
          </cell>
          <cell r="G2" t="str">
            <v>000000*/2023</v>
          </cell>
          <cell r="H2" t="str">
            <v>VALOR DE 5 DIÁRIAS A SERVIDORA AMANDA LIMA DA PAIXÃO, CONFORME LEI N. 2.241 DE 14/12/2006. POR OCASIÃO DE VIAGEM A BRASÍLIA – PARA PARTICIPAÇÃO NO CURSO “ABORDAGEM PRÁTICA DA NOVA LEI N°14.133/2021 – PASSA A PASSO DAS LICITAÇÕES E CONTRATOS ADMINISTRATIVOS “QUE SERÁ REALIZADO PELA EMPRESA MMP CURSOS DE 14/08/2023 A 18/08/2023 EM BRASÍLIA</v>
          </cell>
          <cell r="I2">
            <v>3500</v>
          </cell>
          <cell r="N2">
            <v>3500</v>
          </cell>
        </row>
        <row r="3">
          <cell r="A3" t="str">
            <v>0000062</v>
          </cell>
          <cell r="B3">
            <v>44949</v>
          </cell>
          <cell r="C3">
            <v>44960</v>
          </cell>
          <cell r="D3" t="str">
            <v>0000079/2023</v>
          </cell>
          <cell r="E3" t="str">
            <v>0000010</v>
          </cell>
          <cell r="F3" t="str">
            <v>BEATRIZ OLIVEIRA DE SOUSA</v>
          </cell>
          <cell r="G3" t="str">
            <v>0000001/2023</v>
          </cell>
          <cell r="H3" t="str">
            <v>VALOR DE 04 (QUATRO) DIAS A SERVIDORA BEATRIZ OLIVEIRA DE SOUSA, CONFORME LEI N. 2.241 DE 14/12/2006. POR OCASIÃO DE VIAGEM A BRASILIA DF,  PARA UMA REUNIÃO NO DIA 06/02/2023 NO GABINETE DO DEPUTADO FEDERAL E NO DIA 07/02 Á 10/02/2023, PARTICIPAR DE UM ENCONTRO NACIONAL DE GESTORES E LEGISLATIVOS MUNICIPAIS.</v>
          </cell>
          <cell r="I3">
            <v>2800</v>
          </cell>
          <cell r="N3">
            <v>2800</v>
          </cell>
        </row>
        <row r="4">
          <cell r="A4" t="str">
            <v>0000432</v>
          </cell>
          <cell r="B4">
            <v>45007</v>
          </cell>
          <cell r="C4">
            <v>45009</v>
          </cell>
          <cell r="D4" t="str">
            <v>0000259/2023</v>
          </cell>
          <cell r="E4" t="str">
            <v>0000010</v>
          </cell>
          <cell r="F4" t="str">
            <v>BEATRIZ OLIVEIRA DE SOUSA</v>
          </cell>
          <cell r="G4" t="str">
            <v>000000*/2023</v>
          </cell>
          <cell r="H4" t="str">
            <v>VALOR DE 04 (QUATRO) DIARIAS A SERVIDORA BEATRIZ OLIVEIRA DE SOUSA, CONFORME LEI N. 2.241 DE 14/12/2006. POR OCASIÃO DE VIAGEM A BELO HORIZONTE – BH. PARA VISITA AO GABINETE DE DEPUTADO E A PARTICIPAÇÃO EM CURSO DE ORATÓRIA E POSTURA POLITICA</v>
          </cell>
          <cell r="I4">
            <v>2000</v>
          </cell>
          <cell r="N4">
            <v>2000</v>
          </cell>
        </row>
        <row r="5">
          <cell r="A5" t="str">
            <v>0001098</v>
          </cell>
          <cell r="B5">
            <v>45100</v>
          </cell>
          <cell r="C5">
            <v>45100</v>
          </cell>
          <cell r="D5" t="str">
            <v>0000541/2023</v>
          </cell>
          <cell r="E5" t="str">
            <v>0000010</v>
          </cell>
          <cell r="F5" t="str">
            <v>BEATRIZ OLIVEIRA DE SOUSA</v>
          </cell>
          <cell r="G5" t="str">
            <v>000000*/2023</v>
          </cell>
          <cell r="H5" t="str">
            <v xml:space="preserve">VALOR DE 4 DIÁRIAS À SERVIDORA BEATRIZ DE OLIVEIRA SOUSA LEMOS CONFORME LEI N. 2.241 DE 14/12/2006. POR OCASIÃO DE VIAGEM A BRASÍLIA PARA VISITA AO GABINETE DE DEPUTADO E REALIZAÇÃO DO CURSO “FISCALIZAÇÃO E CAPTAÇÃO DE RECURSOS FEDERAIS PARA O MUNICÍPIO”  </v>
          </cell>
          <cell r="I5">
            <v>2800</v>
          </cell>
          <cell r="N5">
            <v>2800</v>
          </cell>
        </row>
        <row r="6">
          <cell r="A6" t="str">
            <v>0001495</v>
          </cell>
          <cell r="B6">
            <v>45148</v>
          </cell>
          <cell r="C6">
            <v>45149</v>
          </cell>
          <cell r="D6" t="str">
            <v>0000750/2023</v>
          </cell>
          <cell r="E6" t="str">
            <v>0000010</v>
          </cell>
          <cell r="F6" t="str">
            <v>BEATRIZ OLIVEIRA DE SOUSA</v>
          </cell>
          <cell r="G6" t="str">
            <v>000000*/2023</v>
          </cell>
          <cell r="H6" t="str">
            <v xml:space="preserve">VALOR DE 4 DIÁRIAS A SERVIDORA BEATRIZ DE OLIVEIRA DE SOUSA, CONFORME LEI N. 2.241 DE 14/12/2006. POR OCASIÃO DE VIAGEM A SÃO PAULO – PARA PARTICIPAÇÃO NO CURSO “MÍDIAS SOCIAS PARA O SETOR PÚBLICO” QUE SERÁ REALIZADO PELA EMPRESA ENG DTP &amp; MULTIMIDIA LTDA NOS DIAS 14, 15,16,17 E 18 DE AGOSTO DE 2023
</v>
          </cell>
          <cell r="I6">
            <v>2800</v>
          </cell>
          <cell r="N6">
            <v>2800</v>
          </cell>
        </row>
        <row r="7">
          <cell r="A7" t="str">
            <v>0002069</v>
          </cell>
          <cell r="B7">
            <v>45231</v>
          </cell>
          <cell r="C7">
            <v>45236</v>
          </cell>
          <cell r="D7" t="str">
            <v>0001000/2023</v>
          </cell>
          <cell r="E7" t="str">
            <v>0000010</v>
          </cell>
          <cell r="F7" t="str">
            <v>BEATRIZ OLIVEIRA DE SOUSA</v>
          </cell>
          <cell r="G7" t="str">
            <v>000000*/2023</v>
          </cell>
          <cell r="H7" t="str">
            <v>VALOR DE 4 DIÁRIAS À SERVIDORA BEATRIZ OLIVEIRA DE SOUSA CONFORME LEI N. 2.241 DE 14/12/2006. POR OCASIÃO DE VIAGEM A BELO HORIZONTE– PARA PARTICIPAÇÃO DO CURSO “A NOVA REFORMA POLÍTICA E SEU IMPACTO NAS ELEIÇÕES DE 2024 E – LGPD – LEI GERAL DE PROCESSAMENTO DE DADOS E SUA APLICABILIDADE” REALIZADO PELA EMPRESA ECP COMUNICAÇÃO DE PROJETOS LTDA NOS DIAS 7,8,9 E 10 DE NOVEMBRO DE 2023.</v>
          </cell>
          <cell r="I7">
            <v>2800</v>
          </cell>
          <cell r="N7">
            <v>2800</v>
          </cell>
        </row>
        <row r="8">
          <cell r="A8" t="str">
            <v>0000647</v>
          </cell>
          <cell r="B8">
            <v>45036</v>
          </cell>
          <cell r="C8">
            <v>45040</v>
          </cell>
          <cell r="D8" t="str">
            <v>0000354/2023</v>
          </cell>
          <cell r="E8" t="str">
            <v>0000010</v>
          </cell>
          <cell r="F8" t="str">
            <v>BENEDITO CESAR SILVA</v>
          </cell>
          <cell r="G8" t="str">
            <v>000000*/2023</v>
          </cell>
          <cell r="H8" t="str">
            <v>VALOR DE 3 DIÁRIAS AO SERVIDOR BENEDITO CESAR SILVA, CONFORME LEI N. 2.241 DE 14/12/2006. POR OCASIÃO DE VIAGEM A SÃO PAULO – DEVIDO A PARTICIPAÇÃO NO CURSO “40 QUESTÕES POLÊMICAS DAS CONTRATAÇÕES DE OBRAS E SERVIÇOS DE ENGENHARIA – NOVIDADES E TEMAS FUNDAMENTAIS DE ACORDO COM A LEI N° 14.133/2021” DO DIA 25/04/2023 Á 28/04/2023</v>
          </cell>
          <cell r="I8">
            <v>1050</v>
          </cell>
          <cell r="J8">
            <v>1050</v>
          </cell>
        </row>
        <row r="9">
          <cell r="A9" t="str">
            <v>0002064</v>
          </cell>
          <cell r="B9">
            <v>45231</v>
          </cell>
          <cell r="C9">
            <v>45236</v>
          </cell>
          <cell r="D9" t="str">
            <v>0000993/2023</v>
          </cell>
          <cell r="E9" t="str">
            <v>0000010</v>
          </cell>
          <cell r="F9" t="str">
            <v>BRUNO HENRIQUE ABILA FERNANDES ALVES</v>
          </cell>
          <cell r="G9" t="str">
            <v>000000*/2023</v>
          </cell>
          <cell r="H9" t="str">
            <v>VALOR DE 4 DIÁRIAS AO SERVIDOR BRUNO HENRIQUE ABILA FERNANDES ALVES CONFORME LEI N. 2.241 DE 14/12/2006. POR OCASIÃO DE VIAGEM A SÃO PAULO – PARA PARTICIPAR DO CURSO “GESTÃO DE MÍDIAS SOCIAIS PARA ÓRGÃOS PÚBLICOS “MINISTRADO PELA EMPRESA ENG DTP &amp; MULTIMIDIA LTDA NOS DIAS 06 Á 10 DE NOVEMBRO DE 2023.</v>
          </cell>
          <cell r="I9">
            <v>2800</v>
          </cell>
          <cell r="N9">
            <v>2800</v>
          </cell>
        </row>
        <row r="10">
          <cell r="A10" t="str">
            <v>0002205</v>
          </cell>
          <cell r="B10">
            <v>45252</v>
          </cell>
          <cell r="C10">
            <v>45252</v>
          </cell>
          <cell r="D10" t="str">
            <v>0001071/2023</v>
          </cell>
          <cell r="E10" t="str">
            <v>0000010</v>
          </cell>
          <cell r="F10" t="str">
            <v>CARLOS ALBERTO CLAUDIO</v>
          </cell>
          <cell r="G10" t="str">
            <v>000000*/2023</v>
          </cell>
          <cell r="H10" t="str">
            <v xml:space="preserve">VALOR DE 30% DE UMA DIÁRIA AO SERVIDOR CARLOS ALBERTO CLAUDIO, CONFORME LEI N. 2.241 DE 14/12/2006. POR OCASIÃO DE VIAGEM A POUSO ALEGRE – PARA VISITAR A UNIDADE DE ATENDIMENTO INTEGRADO (UAI) COM O OBJETIVO DE ADQUIRIR CONHECIMENTOS PARA A FUTURA IMPLANTAÇÃO EM EXTREMA. </v>
          </cell>
          <cell r="I10">
            <v>150</v>
          </cell>
          <cell r="N10">
            <v>150</v>
          </cell>
        </row>
        <row r="11">
          <cell r="A11" t="str">
            <v>0001490</v>
          </cell>
          <cell r="B11">
            <v>45148</v>
          </cell>
          <cell r="C11">
            <v>45149</v>
          </cell>
          <cell r="D11" t="str">
            <v>0000745/2023</v>
          </cell>
          <cell r="E11" t="str">
            <v>0000010</v>
          </cell>
          <cell r="F11" t="str">
            <v>CAROLINE DE SOUZA PASCHOAL</v>
          </cell>
          <cell r="G11" t="str">
            <v>000000*/2023</v>
          </cell>
          <cell r="H11" t="str">
            <v>VALOR DE 5 DIÁRIAS A SERVIDORA CAROLINE DE SOUZA LIMA PASCHOAL, CONFORME LEI N. 2.241 DE 14/12/2006. POR OCASIÃO DE VIAGEM A BRASÍLIA – PARA PARTICIPAÇÃO NO CURSO “ABORDAGEM PRÁTICA DA NOVA LEI N°14.133/2021 – PASSA A PASSO DAS LICITAÇÕES E CONTRATOS ADMINISTRATIVOS “QUE SERÁ REALIZADO PELA EMPRESA MMP CURSOS DE 14/08/2023 A 18/08/2023 EM BRASÍLIA</v>
          </cell>
          <cell r="I11">
            <v>3500</v>
          </cell>
          <cell r="N11">
            <v>3500</v>
          </cell>
        </row>
        <row r="12">
          <cell r="A12" t="str">
            <v>0000269</v>
          </cell>
          <cell r="B12">
            <v>44985</v>
          </cell>
          <cell r="C12">
            <v>44988</v>
          </cell>
          <cell r="D12" t="str">
            <v>0000178/2023</v>
          </cell>
          <cell r="E12" t="str">
            <v>0000010</v>
          </cell>
          <cell r="F12" t="str">
            <v>CLAUDIO MARTIN BRANDAO</v>
          </cell>
          <cell r="G12" t="str">
            <v>0000001/2023</v>
          </cell>
          <cell r="H12" t="str">
            <v>VALOR DE 04 (QUATRO) DIARIAS AO SERVIDOR CLAUDIO MARTINS BRANDÃO, CONFORME LEI N. 2.241 DE 14/12/2006. POR OCASIÃO DE VIAGEM ABRASILIA DF. PARA UM COMPROMISSO AGENDADO NO ESCRITORIO DO DEPUTADO FEDERAL MARIO HERINGER NO DIA 06/03 NA PARTE DA MANHÃ E NOS DIAS 07/03 Á 10/03 PARTICIPAR DE UM CURSO "A IMPORTANCIA DA CAPTAÇÃO DE RECURSO, A PARTICIPAÇÃO DA MULHER NAS POLITICAS PUBLICAS E A FUNÇÃO DOS DIRETORES DAS CÂMARAS MUNICIPAIS".</v>
          </cell>
          <cell r="I12">
            <v>2800</v>
          </cell>
          <cell r="N12">
            <v>2800</v>
          </cell>
        </row>
        <row r="13">
          <cell r="A13" t="str">
            <v>0000989</v>
          </cell>
          <cell r="B13">
            <v>45083</v>
          </cell>
          <cell r="C13">
            <v>45084</v>
          </cell>
          <cell r="D13" t="str">
            <v>0000492/2023</v>
          </cell>
          <cell r="E13" t="str">
            <v>0000010</v>
          </cell>
          <cell r="F13" t="str">
            <v>CLAUDIO MARTIN BRANDAO</v>
          </cell>
          <cell r="G13" t="str">
            <v>000000*/2023</v>
          </cell>
          <cell r="H13" t="str">
            <v xml:space="preserve">VALOR DE 4 DIÁRIAS AO SERVIDOR CLAUDIO MARTIN BRANDAO CONFORME LEI N. 2.241 DE 14/12/2006. POR OCASIÃO DE VIAGEM A BRASÍLIA– DEVIDO A COMPROMISSO AGENDADO NA PARTE DA TARDE NA CÂMARA DOS DEPUTADOS NO DIA 12/06/2023 E PARTICIPAÇÃO NO “V SEMINÁRIO DE GESTÃO PÚBLICA” QUE OCORRERA NOS DIAS 13 AO DIA 16 DE JUNHO </v>
          </cell>
          <cell r="I13">
            <v>2800</v>
          </cell>
          <cell r="N13">
            <v>2800</v>
          </cell>
        </row>
        <row r="14">
          <cell r="A14" t="str">
            <v>0001747</v>
          </cell>
          <cell r="B14">
            <v>45184</v>
          </cell>
          <cell r="C14">
            <v>45184</v>
          </cell>
          <cell r="D14" t="str">
            <v>0000854/2023</v>
          </cell>
          <cell r="E14" t="str">
            <v>0000010</v>
          </cell>
          <cell r="F14" t="str">
            <v>CLAUDIO MARTIN BRANDAO</v>
          </cell>
          <cell r="G14" t="str">
            <v>000000*/2023</v>
          </cell>
          <cell r="H14" t="str">
            <v>VALOR DE 4 DIÁRIAS AO SERVIDOR CLAUDIO MARTINS BRANDÃO CONFORME LEI N. 2.241 DE 14/12/2006. POR OCASIÃO DE VIAGEM A SÃO PAULO – PARA PARTICIPAR DO TREINAMENTO MÍDIAS SOCIAIS PARA O SETOR PÚBLICO ORGANIZADO PELA EMPRESA ENG DTP &amp; MULTIMIDIA LTDA NOS DIAS 18 Á 22 DE SETEMBRO DE 2023</v>
          </cell>
          <cell r="I14">
            <v>2800</v>
          </cell>
          <cell r="N14">
            <v>2800</v>
          </cell>
        </row>
        <row r="15">
          <cell r="A15" t="str">
            <v>0002181</v>
          </cell>
          <cell r="B15">
            <v>45247</v>
          </cell>
          <cell r="C15">
            <v>45247</v>
          </cell>
          <cell r="D15" t="str">
            <v>0001058/2023</v>
          </cell>
          <cell r="E15" t="str">
            <v>0000010</v>
          </cell>
          <cell r="F15" t="str">
            <v>CLAUDIO MARTIN BRANDAO</v>
          </cell>
          <cell r="G15" t="str">
            <v>000000*/2023</v>
          </cell>
          <cell r="H15" t="str">
            <v>VALOR DE 4 DIÁRIAS AO SERVIDOR CLAUDIO MARTIN BRANDÃO CONFORME LEI N. 2.241 DE 14/12/2006. POR OCASIÃO DE VIAGEM A BELO HORIZONTE– DEVIDO A COMPROMISSO NA ASSEMBLEIA LEGISLATIVA NO DIA 21/11/2023 NA PARTE DA MANHÃ E PARTICIPAÇÃO NO SEMINÁRIO DE PRATICA ELEITORAL MUNICIPAL E AS VEDAÇÕES AOS AGENTES PÚBLICOS ORGANIZADO PELO INSTITUTO PLENUN BRASIL NOS DIAS 21,22,23 E 24 DE NOVEMBRO DE 2023.</v>
          </cell>
          <cell r="I15">
            <v>2800</v>
          </cell>
          <cell r="N15">
            <v>2800</v>
          </cell>
        </row>
        <row r="16">
          <cell r="A16" t="str">
            <v>0000377</v>
          </cell>
          <cell r="B16">
            <v>44995</v>
          </cell>
          <cell r="C16">
            <v>44999</v>
          </cell>
          <cell r="D16" t="str">
            <v>0000235/2023</v>
          </cell>
          <cell r="E16" t="str">
            <v>0000010</v>
          </cell>
          <cell r="F16" t="str">
            <v>CLEBER JOSE COUTO</v>
          </cell>
          <cell r="G16" t="str">
            <v>000000*/2023</v>
          </cell>
          <cell r="H16" t="str">
            <v>VALOR DE 03 (TRES) DIÁRIAS AO SERVIDOR CLEBER JOSE COUTO, CONFORME LEI N. 2.241 DE 14/12/2006, POR OCASIAO DE VIAGEM A BELO HORIZONTE MG., PARA PARTICIPAR DO CURSO "REGULAMENTAÇÃO, IMPLANTAÇÃO DOS PROCEDIMENTOS DE COMPRAS, LICITAÇÕES E CONTRATOS PARA MUNICIPIOS, CONFORME LEI N. 14.133/2021".</v>
          </cell>
          <cell r="I16">
            <v>1500</v>
          </cell>
          <cell r="N16">
            <v>1500</v>
          </cell>
        </row>
        <row r="17">
          <cell r="A17" t="str">
            <v>0001106</v>
          </cell>
          <cell r="B17">
            <v>45100</v>
          </cell>
          <cell r="C17">
            <v>45100</v>
          </cell>
          <cell r="D17" t="str">
            <v>0000549/2023</v>
          </cell>
          <cell r="E17" t="str">
            <v>0000010</v>
          </cell>
          <cell r="F17" t="str">
            <v>CLEBER JOSE COUTO</v>
          </cell>
          <cell r="G17" t="str">
            <v>000000*/2023</v>
          </cell>
          <cell r="H17" t="str">
            <v>VALOR DE 2 DIÁRIAS AO SERVIDOR CLEBER JOSE COUTO CONFORME LEI N. 2.241 DE 14/12/2006. POR OCASIÃO DE VIAGEM A BELO HORIZONTE PARA PARTICIPAR DO CURSO “GOVERNANÇA, GESTÃO DE RISCOS E CONTROLE INTERNO NAS LICITAÇÕES PÚBLICAS – COM BASE NA LEI 14.133/2021”, REALIZADO NOS DIAS 27/06/2023 E 28/06/2023.</v>
          </cell>
          <cell r="I17">
            <v>1000</v>
          </cell>
          <cell r="N17">
            <v>1000</v>
          </cell>
        </row>
        <row r="18">
          <cell r="A18" t="str">
            <v>0001816</v>
          </cell>
          <cell r="B18">
            <v>45194</v>
          </cell>
          <cell r="C18">
            <v>45194</v>
          </cell>
          <cell r="D18" t="str">
            <v>0000894/2023</v>
          </cell>
          <cell r="E18" t="str">
            <v>0000010</v>
          </cell>
          <cell r="F18" t="str">
            <v>CLEBER JOSE COUTO</v>
          </cell>
          <cell r="G18" t="str">
            <v>000000*/2023</v>
          </cell>
          <cell r="H18" t="str">
            <v xml:space="preserve">VALOR DE 4 DIÁRIAS AO SERVIDOR CLEBER JOSE COUTO CONFORME LEI N. 2.241 DE 14/12/2006. POR OCASIÃO DE VIAGEM A BELO HORIZONTE – PARA PARTICIPAR DA “IX JORNADA DA CONTABILIDADE PÚBLICA” QUE SERÁ REALIZADO PELO TCEMG NOS DIAS 27, 28 E 29 DE SETEMBRO DE 2023 </v>
          </cell>
          <cell r="I18">
            <v>2800</v>
          </cell>
          <cell r="N18">
            <v>2800</v>
          </cell>
        </row>
        <row r="19">
          <cell r="A19" t="str">
            <v>0002185</v>
          </cell>
          <cell r="B19">
            <v>45247</v>
          </cell>
          <cell r="C19">
            <v>45247</v>
          </cell>
          <cell r="D19" t="str">
            <v>0001062/2023</v>
          </cell>
          <cell r="E19" t="str">
            <v>0000010</v>
          </cell>
          <cell r="F19" t="str">
            <v>CLEBER JOSE COUTO</v>
          </cell>
          <cell r="G19" t="str">
            <v>000000*/2023</v>
          </cell>
          <cell r="H19" t="str">
            <v xml:space="preserve">VALOR DE 4 DIÁRIAS AO SERVIDOR CLEBER JOSE COUTO CONFORME LEI N. 2.241 DE 14/12/2006. POR OCASIÃO DE VIAGEM A BELO HORIZONTE– PARA PARTICIPAR DO 2° SEMINÁRIO LICITA CÂMARA CHECKLIST DOS PROCEDIMENTOS PARA O USO CORRETO DA NOVA LEI DE LICITAÇÃO NO LEGISLATIVO EM 2024, ORGANIZADO PELO ORGANIZADO PELO INSTITUTO PLENUN BRASIL NOS DIAS 22,23 E 24 DE NOVEMBRO DE 2023. O CURSO APRESENTA TEMAS LIGADOS A ÁREA DE LICITAÇÃO, QUE AJUDARÁ NO MELHOR ENTENDIMENTO DO SETOR QUANTO A NOVA LEI DE LICITAÇÃO. </v>
          </cell>
          <cell r="I19">
            <v>2800</v>
          </cell>
          <cell r="N19">
            <v>2800</v>
          </cell>
        </row>
        <row r="20">
          <cell r="A20" t="str">
            <v>0000344</v>
          </cell>
          <cell r="B20">
            <v>44993</v>
          </cell>
          <cell r="C20">
            <v>44993</v>
          </cell>
          <cell r="D20" t="str">
            <v>0000219/2023</v>
          </cell>
          <cell r="E20" t="str">
            <v>0000010</v>
          </cell>
          <cell r="F20" t="str">
            <v>DANILO DE MORAIS</v>
          </cell>
          <cell r="G20" t="str">
            <v>000000*/2023</v>
          </cell>
          <cell r="H20" t="str">
            <v>VALOR DE 01 (UMA) DIÁRIA AO SERVIDOR DANILO DE MORAIS, CONFORME LEI N. 2.241 DE 14/12/2006, POR OCASIAO DE VIAGEM A BELO HORIZONTE MG., PARA TRATATIVAS REFERENTE AO CONVÊNIO COM O GOVERNO DO ESTADO DE MINAS GERAIS.</v>
          </cell>
          <cell r="I20">
            <v>500</v>
          </cell>
          <cell r="N20">
            <v>500</v>
          </cell>
        </row>
        <row r="21">
          <cell r="A21" t="str">
            <v>0000534</v>
          </cell>
          <cell r="B21">
            <v>45021</v>
          </cell>
          <cell r="C21">
            <v>45022</v>
          </cell>
          <cell r="D21" t="str">
            <v>0000296/2023</v>
          </cell>
          <cell r="E21" t="str">
            <v>0000010</v>
          </cell>
          <cell r="F21" t="str">
            <v>DANILO DE MORAIS</v>
          </cell>
          <cell r="G21" t="str">
            <v>000000*/2023</v>
          </cell>
          <cell r="H21" t="str">
            <v>VALOR DE 1 DIARIA AO SERVIDOR DANILO DE MORAIS, CONFORME LEI N. 2.241 DE 14/12/2006. POR OCASIÃO DE VIAGEM A BRASÍLIA PARA ACOMPANHAR O PRESIDENTE DA CÂMARA EM REUNIÃO NA VICE-PRESIDÊNCIA DA REPÚBLICA E NA  REUNIÃO NO GABINETE DO DEPUTADO FEDERAL MÁRIO HERINGER EM 10/04/2023</v>
          </cell>
          <cell r="I21">
            <v>700</v>
          </cell>
          <cell r="J21">
            <v>700</v>
          </cell>
        </row>
        <row r="22">
          <cell r="A22" t="str">
            <v>0000578</v>
          </cell>
          <cell r="B22">
            <v>45029</v>
          </cell>
          <cell r="C22">
            <v>45029</v>
          </cell>
          <cell r="D22" t="str">
            <v>0000318/2023</v>
          </cell>
          <cell r="E22" t="str">
            <v>0000010</v>
          </cell>
          <cell r="F22" t="str">
            <v>DANILO DE MORAIS</v>
          </cell>
          <cell r="G22" t="str">
            <v>000000*/2023</v>
          </cell>
          <cell r="H22" t="str">
            <v>VALOR DE 30% DE 1 DIARIA AO SERVIDOR DANILO DE MORAIS, CONFORME LEI N. 2.241 DE 14/12/2006. POR OCASIÃO DE VIAGEM A POUSO ALEGRE PARA CONHECER O FUNCIONAMENTO DE PROJETOS EDUCACIONAIS NA CÂMARA MUNICIPAL DE POUSO ALEGRE, COM O OBJETIVO DE IMPLEMENTAR PROGRAMAS SIMILARES NA CÂMARA DE EXTREMA, VIA ESCOLA DO LEGISLATIVO.</v>
          </cell>
          <cell r="I22">
            <v>105</v>
          </cell>
          <cell r="N22">
            <v>105</v>
          </cell>
        </row>
        <row r="23">
          <cell r="A23" t="str">
            <v>0000828</v>
          </cell>
          <cell r="B23">
            <v>45065</v>
          </cell>
          <cell r="C23">
            <v>45065</v>
          </cell>
          <cell r="D23" t="str">
            <v>0000435/2023</v>
          </cell>
          <cell r="E23" t="str">
            <v>0000010</v>
          </cell>
          <cell r="F23" t="str">
            <v>DANILO DE MORAIS</v>
          </cell>
          <cell r="G23" t="str">
            <v>000000*/2023</v>
          </cell>
          <cell r="H23" t="str">
            <v xml:space="preserve">VALOR DE 3 DIÁRIAS AO SERVIDOR DANILO DE MORAIS, CONFORME LEI N. 2.241 DE 14/12/2006. POR OCASIÃO DE VIAGEM A BELO HORIZONTE – PARA PARTICIPAÇÃO DO XIII CONGRESSO MINEIRO DE DIREITO ADMINISTRATIVO </v>
          </cell>
          <cell r="I23">
            <v>1500</v>
          </cell>
          <cell r="N23">
            <v>1500</v>
          </cell>
        </row>
        <row r="24">
          <cell r="A24" t="str">
            <v>0001129</v>
          </cell>
          <cell r="B24">
            <v>45104</v>
          </cell>
          <cell r="C24">
            <v>45104</v>
          </cell>
          <cell r="D24" t="str">
            <v>0000556/2023</v>
          </cell>
          <cell r="E24" t="str">
            <v>0000010</v>
          </cell>
          <cell r="F24" t="str">
            <v>DANILO DE MORAIS</v>
          </cell>
          <cell r="G24" t="str">
            <v>000000*/2023</v>
          </cell>
          <cell r="H24" t="str">
            <v>VALOR DE 30% DE UMA DIÁRIA AO SERVIDOR DANILO DE MORAIS CONFORME LEI N. 2.241 DE 14/12/2006. POR OCASIÃO DE VIAGEM A SÃO PAULO – DEVIDO A VISITA NA UNIVERSIDADE DE SÃO PAULO (USP), PARA DISCUTIR A POSSIBILIDADE DE FIRMAR PARCERIA ENTRE AS INSTITUIÇÕES.</v>
          </cell>
          <cell r="I24">
            <v>105</v>
          </cell>
          <cell r="N24">
            <v>105</v>
          </cell>
        </row>
        <row r="25">
          <cell r="A25" t="str">
            <v>0001595</v>
          </cell>
          <cell r="B25">
            <v>45168</v>
          </cell>
          <cell r="C25">
            <v>45168</v>
          </cell>
          <cell r="D25" t="str">
            <v>0000780/2023</v>
          </cell>
          <cell r="E25" t="str">
            <v>0000010</v>
          </cell>
          <cell r="F25" t="str">
            <v>DANILO DE MORAIS</v>
          </cell>
          <cell r="G25" t="str">
            <v>000000*/2023</v>
          </cell>
          <cell r="H25" t="str">
            <v>VALOR DE 30% DE UMA DIÁRIA AO SERVIDOR DANILO DE MORAIS, CONFORME LEI N. 2.241 DE 14/12/2006. POR OCASIÃO DE VIAGEM A POUSO ALEGRE - PARA CONHECER A ESTRUTURA FÍSICA E INTERNA DA “UAI POUSO ALEGRE – UNIDADE DE ATENDIMENTO INTEGRADO”</v>
          </cell>
          <cell r="I25">
            <v>150</v>
          </cell>
          <cell r="N25">
            <v>150</v>
          </cell>
        </row>
        <row r="26">
          <cell r="A26" t="str">
            <v>0000066</v>
          </cell>
          <cell r="B26">
            <v>44949</v>
          </cell>
          <cell r="C26">
            <v>44960</v>
          </cell>
          <cell r="D26" t="str">
            <v>0000083/2023</v>
          </cell>
          <cell r="E26" t="str">
            <v>0000015</v>
          </cell>
          <cell r="F26" t="str">
            <v>EDVALDO DE SOUZA SANTOS JUNIOR</v>
          </cell>
          <cell r="G26" t="str">
            <v>0000001/2023</v>
          </cell>
          <cell r="H26" t="str">
            <v>VALOR DE 04 (QUATRO) DIAS AO VEREADOREDVALDO DE SOUZA JUNIOR, CONFORME LEI N. 2.241 DE 14/12/2006. POR OCASIÃO DE VIAGEM A BRASILIA DF,  PARA UM COMPROMISSO NA ANTT NO DIA 07/02/2023  E NO DIA 07/02 Á 10/02/2023, PARTICIPAR DE UM ENCONTRO NACIONAL DE GESTORES E LEGISLATIVOS MUNICIPAIS.</v>
          </cell>
          <cell r="I26">
            <v>2800</v>
          </cell>
          <cell r="N26">
            <v>2800</v>
          </cell>
        </row>
        <row r="27">
          <cell r="A27" t="str">
            <v>0000364</v>
          </cell>
          <cell r="B27">
            <v>44994</v>
          </cell>
          <cell r="C27">
            <v>44998</v>
          </cell>
          <cell r="D27" t="str">
            <v>0000226/2023</v>
          </cell>
          <cell r="E27" t="str">
            <v>0000015</v>
          </cell>
          <cell r="F27" t="str">
            <v>EDVALDO DE SOUZA SANTOS JUNIOR</v>
          </cell>
          <cell r="G27" t="str">
            <v>000000*/2023</v>
          </cell>
          <cell r="H27" t="str">
            <v xml:space="preserve">VALOR DE 04 (QUATRO) DIÁRIAS AO VEREADOR EDVALDO DE SOUZA SANTOS JUNIOR, CONFORME LEI N. 2.241 DE 14/12/2006, POR OCASIÃO DE VIAGEM A BELO HORIZONTE MG., PARA PARTICIPAR DO CURSO "CICLO DE ESTUDOS LEGISLATIVOS - PAUTAS PARA FISCALIZAÇÃO LEGISLATIVA EM 2023". </v>
          </cell>
          <cell r="I27">
            <v>2000</v>
          </cell>
          <cell r="N27">
            <v>2000</v>
          </cell>
        </row>
        <row r="28">
          <cell r="A28" t="str">
            <v>0000611</v>
          </cell>
          <cell r="B28">
            <v>45034</v>
          </cell>
          <cell r="C28">
            <v>45036</v>
          </cell>
          <cell r="D28" t="str">
            <v>0000334/2023</v>
          </cell>
          <cell r="E28" t="str">
            <v>0000015</v>
          </cell>
          <cell r="F28" t="str">
            <v>EDVALDO DE SOUZA SANTOS JUNIOR</v>
          </cell>
          <cell r="G28" t="str">
            <v>000000*/2023</v>
          </cell>
          <cell r="H28" t="str">
            <v>VALOR DE 4 DIÁRIAS AO VEREADOR EDVALDO DE SOUZA SANTOS JUNIOR CONFORME LEI N. 2.241 DE 14/12/2006. POR OCASIÃO DE VIAGEM A BRASÍLIA – PARA PARTICIPAR DA XXII MARCHA DOS LEGISLATIVOS MUNICIPAIS, PROMOVIDA PELA UVB – UNIÃO DOS VEREADORES DO BRASIL.</v>
          </cell>
          <cell r="I28">
            <v>2800</v>
          </cell>
          <cell r="J28">
            <v>2800</v>
          </cell>
        </row>
        <row r="29">
          <cell r="A29" t="str">
            <v>0000612</v>
          </cell>
          <cell r="B29">
            <v>45034</v>
          </cell>
          <cell r="C29">
            <v>45036</v>
          </cell>
          <cell r="D29" t="str">
            <v>0000335/2023</v>
          </cell>
          <cell r="E29" t="str">
            <v>0000015</v>
          </cell>
          <cell r="F29" t="str">
            <v>EDVALDO DE SOUZA SANTOS JUNIOR</v>
          </cell>
          <cell r="G29" t="str">
            <v>000000*/2023</v>
          </cell>
          <cell r="H29" t="str">
            <v>VALOR DE 4 DIÁRIAS AO VEREADOR EDVALDO DE SOUZA SANTOS JUNIOR CONFORME LEI N. 2.241 DE 14/12/2006. POR OCASIÃO DE VIAGEM A BRASÍLIA – PARA PARTICIPAR DA XXII MARCHA DOS LEGISLATIVOS MUNICIPAIS, PROMOVIDA PELA UVB – UNIÃO DOS VEREADORES DO BRASIL.</v>
          </cell>
          <cell r="I29">
            <v>2800</v>
          </cell>
          <cell r="N29">
            <v>2800</v>
          </cell>
        </row>
        <row r="30">
          <cell r="A30" t="str">
            <v>0000870</v>
          </cell>
          <cell r="B30">
            <v>45072</v>
          </cell>
          <cell r="C30">
            <v>45072</v>
          </cell>
          <cell r="D30" t="str">
            <v>0000450/2023</v>
          </cell>
          <cell r="E30" t="str">
            <v>0000015</v>
          </cell>
          <cell r="F30" t="str">
            <v>EDVALDO DE SOUZA SANTOS JUNIOR</v>
          </cell>
          <cell r="G30" t="str">
            <v>000000*/2023</v>
          </cell>
          <cell r="H30" t="str">
            <v xml:space="preserve">VALOR DE 4 DIÁRIAS AO SERVIDOR EDVALDO DE SOUZA SANTOS JUNIOR, CONFORME LEI N. 2.241 DE 14/12/2006. POR OCASIÃO DE VIAGEM A BRASILIA – DEVIDO A COMPROMISSO NA CÂMARA DOS DEPUTADOS E PARTICIPAÇÃO NO CURSO “O LEGISLATIVO E A CAPTAÇÃO DE RECURSOS FEDERAIS – FOMENTOS E POLITICAS PARA O DESENVOLVIMENTO MUNICIPAL </v>
          </cell>
          <cell r="I30">
            <v>2800</v>
          </cell>
          <cell r="N30">
            <v>2800</v>
          </cell>
        </row>
        <row r="31">
          <cell r="A31" t="str">
            <v>0001101</v>
          </cell>
          <cell r="B31">
            <v>45100</v>
          </cell>
          <cell r="C31">
            <v>45100</v>
          </cell>
          <cell r="D31" t="str">
            <v>0000544/2023</v>
          </cell>
          <cell r="E31" t="str">
            <v>0000015</v>
          </cell>
          <cell r="F31" t="str">
            <v>EDVALDO DE SOUZA SANTOS JUNIOR</v>
          </cell>
          <cell r="G31" t="str">
            <v>000000*/2023</v>
          </cell>
          <cell r="H31" t="str">
            <v xml:space="preserve">VALOR DE 4 DIÁRIAS AO VEREADOR EDVALDO DE SOUZA SANTOS JUNIOR LEI N. 2.241 DE 14/12/2006. POR OCASIÃO DE VIAGEM A BRASÍLIA PARA PARTICIPAR DO CURSO “EXECUÇÃO E PLANEJAMENTO PARA OS DOIS ÚLTIMOS ANOS DE MANDATO: MUDANÇA DA LEGISLAÇÃO PARA AS ELEIÇÕES 2024” REALIZADOS NOS DIAS 27 Á 30 DE JUNHO </v>
          </cell>
          <cell r="I31">
            <v>2800</v>
          </cell>
          <cell r="N31">
            <v>2800</v>
          </cell>
        </row>
        <row r="32">
          <cell r="A32" t="str">
            <v>0001312</v>
          </cell>
          <cell r="B32">
            <v>45128</v>
          </cell>
          <cell r="C32">
            <v>45128</v>
          </cell>
          <cell r="D32" t="str">
            <v>0000654/2023</v>
          </cell>
          <cell r="E32" t="str">
            <v>0000015</v>
          </cell>
          <cell r="F32" t="str">
            <v>EDVALDO DE SOUZA SANTOS JUNIOR</v>
          </cell>
          <cell r="G32" t="str">
            <v>000000*/2023</v>
          </cell>
          <cell r="H32" t="str">
            <v xml:space="preserve">VALOR DE 4 DIÁRIAS AO VEREADOR EDVALDO DE SOUZA SANTOS JUNIOR, CONFORME LEI N. 2.241 DE 14/12/2006. POR OCASIÃO DE VIAGEM A BELO HORIZONTE – DEVIDO A COMPROMISSO AGENDADO NA ASSEMBLEIA LEGISLATIVA NO DIA 25/07 E PARTICIPAÇÃO NO CURSO COMPLETO SOBRE CPI’ S MUNICIPAIS, COMISSÕES PROCESSANTES E A ATUAÇÃO DOS VEREADORES OFERECIDO PELO INSTITUTO PLENUM BRASIL NOS DIAS 25,26,27 E 28 DE JULHO </v>
          </cell>
          <cell r="I32">
            <v>2000</v>
          </cell>
          <cell r="N32">
            <v>2000</v>
          </cell>
        </row>
        <row r="33">
          <cell r="A33" t="str">
            <v>0001528</v>
          </cell>
          <cell r="B33">
            <v>45155</v>
          </cell>
          <cell r="C33">
            <v>45156</v>
          </cell>
          <cell r="D33" t="str">
            <v>0000763/2023</v>
          </cell>
          <cell r="E33" t="str">
            <v>0000015</v>
          </cell>
          <cell r="F33" t="str">
            <v>EDVALDO DE SOUZA SANTOS JUNIOR</v>
          </cell>
          <cell r="G33" t="str">
            <v>000000*/2023</v>
          </cell>
          <cell r="H33" t="str">
            <v>VALOR DE 4 DIÁRIAS AO VEREADOR EDVALDO DE SOUZA SANTOS JÚNIOR CONFORME LEI N. 2.241 DE 14/12/2006. POR OCASIÃO DE VIAGEM A BELO HORIZONTE – DEVIDO A COMPROMISSO AGENDADO NA ASSEMBLEIA LEGISLATIVA NO DIA 22/08/2023 E PARTICIPAÇÃO NO “FÓRUM LEGISLATIVO DE POLÍTICAS PÚBLICAS MUNICIPAIS” NOS DIAS 22, 23, 24 E 25 DE AGOSTO DE 2023</v>
          </cell>
          <cell r="I33">
            <v>2800</v>
          </cell>
          <cell r="N33">
            <v>2800</v>
          </cell>
        </row>
        <row r="34">
          <cell r="A34" t="str">
            <v>0001800</v>
          </cell>
          <cell r="B34">
            <v>45191</v>
          </cell>
          <cell r="C34">
            <v>45191</v>
          </cell>
          <cell r="D34" t="str">
            <v>0000888/2023</v>
          </cell>
          <cell r="E34" t="str">
            <v>0000015</v>
          </cell>
          <cell r="F34" t="str">
            <v>EDVALDO DE SOUZA SANTOS JUNIOR</v>
          </cell>
          <cell r="G34" t="str">
            <v>000000*/2023</v>
          </cell>
          <cell r="H34" t="str">
            <v>VALOR DE 4 DIÁRIAS AO VEREADOR EDVALDO DE SOUZA SANTOS JÚNIOR CONFORME LEI N. 2.241 DE 14/12/2006. POR OCASIÃO DE VIAGEM A BELO HORIZONTE – DEVIDO A COMPROMISSO NA CÂMARA DOS DEPUTADOS NO DIA 26/09/2023 AS 10H E PARTICIPAÇÃO NO CURSO “PROCESSO LEGISLATIVO MUNICIPAL NA PRATICA “DO DIA 26/09/2023 A 29/09/2023.</v>
          </cell>
          <cell r="I34">
            <v>2800</v>
          </cell>
          <cell r="N34">
            <v>2800</v>
          </cell>
        </row>
        <row r="35">
          <cell r="A35" t="str">
            <v>0001999</v>
          </cell>
          <cell r="B35">
            <v>45219</v>
          </cell>
          <cell r="C35">
            <v>45222</v>
          </cell>
          <cell r="D35" t="str">
            <v>0000971/2023</v>
          </cell>
          <cell r="E35" t="str">
            <v>0000015</v>
          </cell>
          <cell r="F35" t="str">
            <v>EDVALDO DE SOUZA SANTOS JUNIOR</v>
          </cell>
          <cell r="G35" t="str">
            <v>000000*/2023</v>
          </cell>
          <cell r="H35" t="str">
            <v>VALOR DE 4 DIÁRIAS AO VEREADOR EDVALDO DE SOUZA SANTOS JÚNIOR CONFORME LEI N. 2.241 DE 14/12/2006. POR OCASIÃO DE VIAGEM A BELO HORIZONTE – DEVIDO A COMPROMISSO NA ASSEMBLEIA LEGISLATIVA, NO PERÍODO DA MANHA DO DIA 24/10 E PARTICIPAÇÃO NO CURSO “CONDUTAS VEDADAS E O PAPEL FISCALIZADOR DO VEREADOR NO ANO ELEITORAL” ORGANIZADO PELA EMPRESA CEAP BRASIL NOS DIAS 24,25,26 E 27 DE OUTUBRO DE 2023.</v>
          </cell>
          <cell r="I35">
            <v>2800</v>
          </cell>
          <cell r="N35">
            <v>2800</v>
          </cell>
        </row>
        <row r="36">
          <cell r="A36" t="str">
            <v>0002184</v>
          </cell>
          <cell r="B36">
            <v>45247</v>
          </cell>
          <cell r="C36">
            <v>45247</v>
          </cell>
          <cell r="D36" t="str">
            <v>0001061/2023</v>
          </cell>
          <cell r="E36" t="str">
            <v>0000015</v>
          </cell>
          <cell r="F36" t="str">
            <v>EDVALDO DE SOUZA SANTOS JUNIOR</v>
          </cell>
          <cell r="G36" t="str">
            <v>000000*/2023</v>
          </cell>
          <cell r="H36" t="str">
            <v>VALOR DE 4 DIÁRIAS AO VEREADOR EDVALDO DE SOUZA SANTOS JÚNIOR CONFORME LEI N. 2.241 DE 14/12/2006. POR OCASIÃO DE VIAGEM A BELO HORIZONTE– DEVIDO A COMPROMISSO NA ASSEMBLEIA LEGISLATIVA NO DIA 21/11/2023 NA PARTE DA MANHÃ E PARTICIPAÇÃO NO SEMINÁRIO DE PRATICA ELEITORAL MUNICIPAL E AS VEDAÇÕES AOS AGENTES PÚBLICOS ORGANIZADO PELO INSTITUTO PLENUN BRASIL NOS DIAS 21,22,23 E 24 DE NOVEMBRO DE 2023.</v>
          </cell>
          <cell r="I36">
            <v>2800</v>
          </cell>
          <cell r="N36">
            <v>2800</v>
          </cell>
        </row>
        <row r="37">
          <cell r="A37" t="str">
            <v>0000151</v>
          </cell>
          <cell r="B37">
            <v>44963</v>
          </cell>
          <cell r="C37">
            <v>44964</v>
          </cell>
          <cell r="D37" t="str">
            <v>0000135/2023</v>
          </cell>
          <cell r="E37" t="str">
            <v>0000010</v>
          </cell>
          <cell r="F37" t="str">
            <v>ELIAS DOS SANTOS</v>
          </cell>
          <cell r="G37" t="str">
            <v>0000001/2023</v>
          </cell>
          <cell r="H37" t="str">
            <v>VALOR DE 01 (UM) DIARIA AO SERVIDOR ELIAS DOS SANTOS, CONFORME LEI N. 2.241 DE 14/12/2006. POR OCASIÃO DE VIAGEM A CÓRREGO DO BOM JESUS, PARA LEVAR SERVIDORA A CIADE DESTINADA.</v>
          </cell>
          <cell r="I37">
            <v>50</v>
          </cell>
          <cell r="N37">
            <v>50</v>
          </cell>
        </row>
        <row r="38">
          <cell r="A38" t="str">
            <v>0000281</v>
          </cell>
          <cell r="B38">
            <v>44987</v>
          </cell>
          <cell r="C38">
            <v>44988</v>
          </cell>
          <cell r="D38" t="str">
            <v>0000182/2023</v>
          </cell>
          <cell r="E38" t="str">
            <v>0000010</v>
          </cell>
          <cell r="F38" t="str">
            <v>ELIAS DOS SANTOS</v>
          </cell>
          <cell r="G38" t="str">
            <v>000000*/2023</v>
          </cell>
          <cell r="H38" t="str">
            <v>VALOR DE 15%(QUINZE POR CENTO) DE 01 (UMA) DIÁRIA AO SERVIDOR ELIAS DOS SANTOS, CONFORME LEI N. 2.241 DE 14/12/2006, POR OCASIAO DE VIAGEM A SÃO PAULO SP., CONDUZIR SERVIDORES AO AEROPORTO DE GUARULHOS SP.</v>
          </cell>
          <cell r="I38">
            <v>52.5</v>
          </cell>
          <cell r="N38">
            <v>52.5</v>
          </cell>
        </row>
        <row r="39">
          <cell r="A39" t="str">
            <v>0000361</v>
          </cell>
          <cell r="B39">
            <v>44993</v>
          </cell>
          <cell r="C39">
            <v>44994</v>
          </cell>
          <cell r="D39" t="str">
            <v>0000224/2023</v>
          </cell>
          <cell r="E39" t="str">
            <v>0000010</v>
          </cell>
          <cell r="F39" t="str">
            <v>ELIAS DOS SANTOS</v>
          </cell>
          <cell r="G39" t="str">
            <v>000000*/2023</v>
          </cell>
          <cell r="H39" t="str">
            <v>VALOR DE 15% ( QUINZE POR CENTO ) DE 01 ( UMA ) DIÁRIA AO SERVIDOR ELIAS DOS SANTOS, CONFORME LEI N. 2.241 DE 14/12/2006, POR OCASIAO DE VIAGEM A CAMPINAS SP., BUSCAR SERVIDORES NO AEROPORTO.</v>
          </cell>
          <cell r="I39">
            <v>52.5</v>
          </cell>
          <cell r="N39">
            <v>52.5</v>
          </cell>
        </row>
        <row r="40">
          <cell r="A40" t="str">
            <v>0000375</v>
          </cell>
          <cell r="B40">
            <v>44995</v>
          </cell>
          <cell r="C40">
            <v>44998</v>
          </cell>
          <cell r="D40" t="str">
            <v>0000233/2023</v>
          </cell>
          <cell r="E40" t="str">
            <v>0000010</v>
          </cell>
          <cell r="F40" t="str">
            <v>ELIAS DOS SANTOS</v>
          </cell>
          <cell r="G40" t="str">
            <v>000000*/2023</v>
          </cell>
          <cell r="H40" t="str">
            <v>VALOR DE 04 (QUATRO) DIÁRIAS AO SERVIDOR ELIAS DOS SANTOS, CONFORME LEI N. 2.241 DE 14/12/2006, POR OCASIAO DE VIAGEM A BELO HORIZONTE MG.,PARA CONDUZIR VEREADORES E SERVIDORES A CIDADE DE DESTINO.</v>
          </cell>
          <cell r="I40">
            <v>2000</v>
          </cell>
          <cell r="N40">
            <v>2000</v>
          </cell>
        </row>
        <row r="41">
          <cell r="A41" t="str">
            <v>0000556</v>
          </cell>
          <cell r="B41">
            <v>45027</v>
          </cell>
          <cell r="C41">
            <v>45027</v>
          </cell>
          <cell r="D41" t="str">
            <v>0000304/2023</v>
          </cell>
          <cell r="E41" t="str">
            <v>0000010</v>
          </cell>
          <cell r="F41" t="str">
            <v>ELIAS DOS SANTOS</v>
          </cell>
          <cell r="G41" t="str">
            <v>000000*/2023</v>
          </cell>
          <cell r="H41" t="str">
            <v xml:space="preserve">VALOR DE 1 DIARIA AO SERVIDOR ELIAS DOS SANTOS, CONFORME LEI N. 2.241 DE 14/12/2006. POR OCASIÃO DE VIAGEM A BELO HORIZONTE - BH. PARA CONDUZIR SERVIDOR E VEREADOR.
</v>
          </cell>
          <cell r="I41">
            <v>500</v>
          </cell>
          <cell r="N41">
            <v>500</v>
          </cell>
        </row>
        <row r="42">
          <cell r="A42" t="str">
            <v>0000602</v>
          </cell>
          <cell r="B42">
            <v>45034</v>
          </cell>
          <cell r="C42">
            <v>45034</v>
          </cell>
          <cell r="D42" t="str">
            <v>0000330/2023</v>
          </cell>
          <cell r="E42" t="str">
            <v>0000010</v>
          </cell>
          <cell r="F42" t="str">
            <v>ELIAS DOS SANTOS</v>
          </cell>
          <cell r="G42" t="str">
            <v>000000*/2023</v>
          </cell>
          <cell r="H42" t="str">
            <v>VALOR DE 30% DE   1 DIARIA AO SERVIDOR ELIAS DOS SANTOS, CONFORME LEI N. 2.241 DE 14/12/2006. POR OCASIÃO DE VIAGEM A CAREAÇU PARA CONDUZIR SERVIDORES A CIDADE DESTINO</v>
          </cell>
          <cell r="I42">
            <v>105</v>
          </cell>
          <cell r="N42">
            <v>105</v>
          </cell>
        </row>
        <row r="43">
          <cell r="A43" t="str">
            <v>0000651</v>
          </cell>
          <cell r="B43">
            <v>45036</v>
          </cell>
          <cell r="C43">
            <v>45036</v>
          </cell>
          <cell r="D43" t="str">
            <v>0000361/2023</v>
          </cell>
          <cell r="E43" t="str">
            <v>0000010</v>
          </cell>
          <cell r="F43" t="str">
            <v>ELIAS DOS SANTOS</v>
          </cell>
          <cell r="G43" t="str">
            <v>000000*/2023</v>
          </cell>
          <cell r="H43" t="str">
            <v xml:space="preserve">VALOR DE 2 DIÁRIAS AO SERVIDOR ELIAS DOS SANTOS, CONFORME LEI N. 2.241 DE 14/12/2006. POR OCASIÃO DE VIAGEM A BELO HORIZONTE PARA CONDUZIR O VEREADOR ODIRLEI JOÃO DE MORAIS A CIDADE DESTINO 
</v>
          </cell>
          <cell r="I43">
            <v>1000</v>
          </cell>
          <cell r="N43">
            <v>1000</v>
          </cell>
        </row>
        <row r="44">
          <cell r="A44" t="str">
            <v>0000702</v>
          </cell>
          <cell r="B44">
            <v>45049</v>
          </cell>
          <cell r="C44">
            <v>45049</v>
          </cell>
          <cell r="D44" t="str">
            <v>0000370/2023</v>
          </cell>
          <cell r="E44" t="str">
            <v>0000010</v>
          </cell>
          <cell r="F44" t="str">
            <v>ELIAS DOS SANTOS</v>
          </cell>
          <cell r="G44" t="str">
            <v>000000*/2023</v>
          </cell>
          <cell r="H44" t="str">
            <v xml:space="preserve">VALOR DE 50% DE 1 DIARIA AO SERVIDOR ELIAS DOS SANTOS, CONFORME LEI N. 2.241 DE 14/12/2006. POR OCASIÃO DE VIAGEM A AMERICANA PARA CONDUZIR O VEREADOR RAFAEL SILVA DE SOUZA LIMA A CIDADE DESTINO </v>
          </cell>
          <cell r="I44">
            <v>175</v>
          </cell>
          <cell r="N44">
            <v>175</v>
          </cell>
        </row>
        <row r="45">
          <cell r="A45" t="str">
            <v>0000788</v>
          </cell>
          <cell r="B45">
            <v>45056</v>
          </cell>
          <cell r="C45">
            <v>45056</v>
          </cell>
          <cell r="D45" t="str">
            <v>0000421/2023</v>
          </cell>
          <cell r="E45" t="str">
            <v>0000010</v>
          </cell>
          <cell r="F45" t="str">
            <v>ELIAS DOS SANTOS</v>
          </cell>
          <cell r="G45" t="str">
            <v>000000*/2023</v>
          </cell>
          <cell r="H45" t="str">
            <v xml:space="preserve">VALOR DE 15% DE 1 DIÁRIA AO SERVIDOR ELIAS DOS SANTOS, CONFORME LEI N. 2.241 DE 14/12/2006. POR OCASIÃO DE VIAGEM A GUARULHOS PARA BUSCAR O VEREADOR ODIRLEI DE MORAIS NO AEROPORTO DE GUARULHOS </v>
          </cell>
          <cell r="I45">
            <v>52.5</v>
          </cell>
          <cell r="N45">
            <v>52.5</v>
          </cell>
        </row>
        <row r="46">
          <cell r="A46" t="str">
            <v>0000829</v>
          </cell>
          <cell r="B46">
            <v>45065</v>
          </cell>
          <cell r="C46">
            <v>45065</v>
          </cell>
          <cell r="D46" t="str">
            <v>0000436/2023</v>
          </cell>
          <cell r="E46" t="str">
            <v>0000010</v>
          </cell>
          <cell r="F46" t="str">
            <v>ELIAS DOS SANTOS</v>
          </cell>
          <cell r="G46" t="str">
            <v>000000*/2023</v>
          </cell>
          <cell r="H46" t="str">
            <v xml:space="preserve">VALOR DE 3 DIÁRIAS AO SERVIDOR ELIAS DOS SANTOS, CONFORME LEI N. 2.241 DE 14/12/2006. POR OCASIÃO DE VIAGEM A BELO HORIZONTE – PARA CONDUZI OS SERVIDORES WALQUIRIA CRISTINA DA CUNHA E DANILO DE MORAIS PARA A CIDADE DESTINO </v>
          </cell>
          <cell r="I46">
            <v>1500</v>
          </cell>
          <cell r="N46">
            <v>1500</v>
          </cell>
        </row>
        <row r="47">
          <cell r="A47" t="str">
            <v>0000991</v>
          </cell>
          <cell r="B47">
            <v>45083</v>
          </cell>
          <cell r="C47">
            <v>45084</v>
          </cell>
          <cell r="D47" t="str">
            <v>0000494/2023</v>
          </cell>
          <cell r="E47" t="str">
            <v>0000010</v>
          </cell>
          <cell r="F47" t="str">
            <v>ELIAS DOS SANTOS</v>
          </cell>
          <cell r="G47" t="str">
            <v>000000*/2023</v>
          </cell>
          <cell r="H47" t="str">
            <v xml:space="preserve">VALOR DE 15% DE UMA DIÁRIA  AO SERVIDOR ELIAS DOS SANTOS CONFORME LEI N. 2.241 DE 14/12/2006. POR OCASIÃO DE VIAGEM A CAMPINAS – PARA CONDUZIR OS SERVIDORES CLAUDIO MARTINS BRANDÃO E SÉRGIO GONÇALVES DE ARRUDA PARA O AEROPORTO DA CIDADE DE DESTINO </v>
          </cell>
          <cell r="I47">
            <v>52.5</v>
          </cell>
          <cell r="N47">
            <v>52.5</v>
          </cell>
        </row>
        <row r="48">
          <cell r="A48" t="str">
            <v>0001044</v>
          </cell>
          <cell r="B48">
            <v>45092</v>
          </cell>
          <cell r="C48">
            <v>45092</v>
          </cell>
          <cell r="D48" t="str">
            <v>0000521/2023</v>
          </cell>
          <cell r="E48" t="str">
            <v>0000010</v>
          </cell>
          <cell r="F48" t="str">
            <v>ELIAS DOS SANTOS</v>
          </cell>
          <cell r="G48" t="str">
            <v>000000*/2023</v>
          </cell>
          <cell r="H48" t="str">
            <v xml:space="preserve">VALOR DE 15% DE UMA DIÁRIA AO SERVIDOR ELIAS DOS SANTOS CONFORME LEI N. 2.241 DE 14/12/2006. POR OCASIÃO DE VIAGEM A CAMPINAS – PARA BUSCAR OS SERVIDORES CLAUDIO MARTINS BRANDÃO E SÉRGIO GONÇALVES DE ARRUDA NO AEROPORTO DA CIDADE DE DESTINO </v>
          </cell>
          <cell r="I48">
            <v>52.5</v>
          </cell>
          <cell r="N48">
            <v>52.5</v>
          </cell>
        </row>
        <row r="49">
          <cell r="A49" t="str">
            <v>0001059</v>
          </cell>
          <cell r="B49">
            <v>45096</v>
          </cell>
          <cell r="C49">
            <v>45096</v>
          </cell>
          <cell r="D49" t="str">
            <v>0000530/2023</v>
          </cell>
          <cell r="E49" t="str">
            <v>0000010</v>
          </cell>
          <cell r="F49" t="str">
            <v>ELIAS DOS SANTOS</v>
          </cell>
          <cell r="G49" t="str">
            <v>000000*/2023</v>
          </cell>
          <cell r="H49" t="str">
            <v xml:space="preserve">VALOR DE 50% DE UMA DIÁRIA AO SERVIDOR ELIAS DOS SANTOS CONFORME LEI N. 2.241 DE 14/12/2006. POR OCASIÃO DE VIAGEM A BOA ESPERANÇA PARA BUSCAR O RELOGIO DE PONTO NO CONSERTO </v>
          </cell>
          <cell r="I49">
            <v>175</v>
          </cell>
          <cell r="N49">
            <v>175</v>
          </cell>
        </row>
        <row r="50">
          <cell r="A50" t="str">
            <v>0001069</v>
          </cell>
          <cell r="B50">
            <v>45099</v>
          </cell>
          <cell r="C50">
            <v>45099</v>
          </cell>
          <cell r="D50" t="str">
            <v>0000532/2023</v>
          </cell>
          <cell r="E50" t="str">
            <v>0000010</v>
          </cell>
          <cell r="F50" t="str">
            <v>ELIAS DOS SANTOS</v>
          </cell>
          <cell r="G50" t="str">
            <v>000000*/2023</v>
          </cell>
          <cell r="H50" t="str">
            <v>VALOR DE 50% DE UMA DIÁRIA AO SERVIDOR ELIAS DOS SANTOS CONFORME LEI N. 2.241 DE 14/12/2006. POR OCASIÃO DE VIAGEM A BRAGANÇA PAULISTA – PARA LEVAR A VAN PARA FAZER MANUTENÇÃO, SENDO NECESSÁRIO PERMANECER NO LOCAL PARA AGUARDAR A FINALIZAÇÃO DO SERVIÇO.</v>
          </cell>
          <cell r="I50">
            <v>50</v>
          </cell>
          <cell r="J50">
            <v>50</v>
          </cell>
          <cell r="N50">
            <v>50</v>
          </cell>
          <cell r="O50">
            <v>50</v>
          </cell>
          <cell r="P50">
            <v>50</v>
          </cell>
        </row>
        <row r="51">
          <cell r="A51" t="str">
            <v>0001142</v>
          </cell>
          <cell r="B51">
            <v>45104</v>
          </cell>
          <cell r="C51">
            <v>45104</v>
          </cell>
          <cell r="D51" t="str">
            <v>0000566/2023</v>
          </cell>
          <cell r="E51" t="str">
            <v>0000010</v>
          </cell>
          <cell r="F51" t="str">
            <v>ELIAS DOS SANTOS</v>
          </cell>
          <cell r="G51" t="str">
            <v>000000*/2023</v>
          </cell>
          <cell r="H51" t="str">
            <v>VALOR DE 30% DE UMA DIÁRIA AO SERVIDOR ELIAS DOS SANTOS CONFORME LEI N. 2.241 DE 14/12/2006. POR OCASIÃO DE VIAGEM A SÃO PAULO –PARA CONDUZIR OS SERVIDORES JOAQUIM LIPE PINA DE FREITAS, DANILO DE MORAIS, MARIANA LIMA NASCIMENTO E O VEREADOR SIDNEY SOARES CARVALHO A UNIVERSIDADE DE SÃO PAULO (USP).</v>
          </cell>
          <cell r="I51">
            <v>105</v>
          </cell>
          <cell r="N51">
            <v>105</v>
          </cell>
        </row>
        <row r="52">
          <cell r="A52" t="str">
            <v>0001460</v>
          </cell>
          <cell r="B52">
            <v>45146</v>
          </cell>
          <cell r="C52">
            <v>45147</v>
          </cell>
          <cell r="D52" t="str">
            <v>0000730/2023</v>
          </cell>
          <cell r="E52" t="str">
            <v>0000010</v>
          </cell>
          <cell r="F52" t="str">
            <v>ELIAS DOS SANTOS</v>
          </cell>
          <cell r="G52" t="str">
            <v>000000*/2023</v>
          </cell>
          <cell r="H52" t="str">
            <v>VALOR DE 50% DE UMA DIÁRIA AO SERVIDOR ELIAS DOS SANTOS, CONFORME LEI N. 2.241 DE 14/12/2006. POR OCASIÃO DE VIAGEM A POUSO ALEGRE – PARA CONDUZIR A SERVIDORA MARIANA LIMA DO NASCIMENTO E OS ALUNOS DO PARLAMENTO JOVEM A CIDADE DE DESTINO.</v>
          </cell>
          <cell r="I52">
            <v>250</v>
          </cell>
          <cell r="N52">
            <v>250</v>
          </cell>
        </row>
        <row r="53">
          <cell r="A53" t="str">
            <v>0001498</v>
          </cell>
          <cell r="B53">
            <v>45149</v>
          </cell>
          <cell r="C53">
            <v>45149</v>
          </cell>
          <cell r="D53" t="str">
            <v>0000752/2023</v>
          </cell>
          <cell r="E53" t="str">
            <v>0000010</v>
          </cell>
          <cell r="F53" t="str">
            <v>ELIAS DOS SANTOS</v>
          </cell>
          <cell r="G53" t="str">
            <v>000000*/2023</v>
          </cell>
          <cell r="H53" t="str">
            <v>VALOR DE 15% DE UMA DIÁRIA AO SERVIDOR ELIAS DOS SANTOS, CONFORME LEI N. 2.241 DE 14/12/2006. POR OCASIÃO DE VIAGEM A SÃO PAULO – PARA CONDUZIR OS SERVIDORES JOAQUIM LIPE PINA DE FREITAS, MARCOS DOS SANTOS E BEATRIZ DE OLIVEIRA DE SOUSA PARA A CIDADE DE DESTINO.</v>
          </cell>
          <cell r="I53">
            <v>105</v>
          </cell>
          <cell r="N53">
            <v>105</v>
          </cell>
        </row>
        <row r="54">
          <cell r="A54" t="str">
            <v>0001540</v>
          </cell>
          <cell r="B54">
            <v>45156</v>
          </cell>
          <cell r="C54">
            <v>45156</v>
          </cell>
          <cell r="D54" t="str">
            <v>0000771/2023</v>
          </cell>
          <cell r="E54" t="str">
            <v>0000010</v>
          </cell>
          <cell r="F54" t="str">
            <v>ELIAS DOS SANTOS</v>
          </cell>
          <cell r="G54" t="str">
            <v>000000*/2023</v>
          </cell>
          <cell r="H54" t="str">
            <v xml:space="preserve">VALOR DE 4 DIÁRIAS AO SERVIDOR ELIAS DOS SANTOS CONFORME LEI N. 2.241 DE 14/12/2006. POR OCASIÃO DE VIAGEM A BELO HORIZONTE – PARA CONDUZIR O SERVIDOR RAFAEL LUCIANO DE ALMEIDA E OS VEREADORES LEANDRO MARINHO, EDVALDO DE SOUZA SANTOS JÚNIOR E LUIZ FERNANDO FERREIRA A CIDADE DE DESTINO </v>
          </cell>
          <cell r="I54">
            <v>2800</v>
          </cell>
          <cell r="N54">
            <v>2800</v>
          </cell>
        </row>
        <row r="55">
          <cell r="A55" t="str">
            <v>0001691</v>
          </cell>
          <cell r="B55">
            <v>45175</v>
          </cell>
          <cell r="C55">
            <v>45175</v>
          </cell>
          <cell r="D55" t="str">
            <v>0000832/2023</v>
          </cell>
          <cell r="E55" t="str">
            <v>0000010</v>
          </cell>
          <cell r="F55" t="str">
            <v>ELIAS DOS SANTOS</v>
          </cell>
          <cell r="G55" t="str">
            <v>000000*/2023</v>
          </cell>
          <cell r="H55" t="str">
            <v xml:space="preserve">VALOR DE 15% DE 1 DIÁRIA AO SERVIDOR ELIAS DOS SANTOS, CONFORME LEI N. 2.241 DE 14/12/2006. POR OCASIÃO DE VIAGEM A SÃO PAULO PARA LEVAR O SERVIDOR HELDER MACHADO FRACASSO NO AEROPORTO DE CONGONHAS  </v>
          </cell>
          <cell r="I55">
            <v>105</v>
          </cell>
          <cell r="N55">
            <v>105</v>
          </cell>
        </row>
        <row r="56">
          <cell r="A56" t="str">
            <v>0001731</v>
          </cell>
          <cell r="B56">
            <v>45182</v>
          </cell>
          <cell r="C56">
            <v>45182</v>
          </cell>
          <cell r="D56" t="str">
            <v>0000840/2023</v>
          </cell>
          <cell r="E56" t="str">
            <v>0000010</v>
          </cell>
          <cell r="F56" t="str">
            <v>ELIAS DOS SANTOS</v>
          </cell>
          <cell r="G56" t="str">
            <v>000000*/2023</v>
          </cell>
          <cell r="H56" t="str">
            <v>VALOR DE 15% DE UMA DIÁRIA AO SERVIDOR ELIAS DOS SANTOS, CONFORME LEI N. 2.241 DE 14/12/2006. POR OCASIÃO DE VIAGEM A SÃO PAULO – PARA CONDUZIR O SERVIDOR JOAQUIM LIPE PINA DE FREITAS A CIDADE DE DESTINO.</v>
          </cell>
          <cell r="I56">
            <v>105</v>
          </cell>
          <cell r="N56">
            <v>105</v>
          </cell>
        </row>
        <row r="57">
          <cell r="A57" t="str">
            <v>0001777</v>
          </cell>
          <cell r="B57">
            <v>45188</v>
          </cell>
          <cell r="C57">
            <v>45188</v>
          </cell>
          <cell r="D57" t="str">
            <v>0000875/2023</v>
          </cell>
          <cell r="E57" t="str">
            <v>0000010</v>
          </cell>
          <cell r="F57" t="str">
            <v>ELIAS DOS SANTOS</v>
          </cell>
          <cell r="G57" t="str">
            <v>000000*/2023</v>
          </cell>
          <cell r="H57" t="str">
            <v xml:space="preserve">VALOR DE 3 DIÁRIAS AO SERVIDOR ELIAS DOS SANTOS CONFORME LEI N. 2.241 DE 14/12/2006. POR OCASIÃO DE VIAGEM A BELO HORIZONTE – PARA CONDUZIR OS SERVIDORES LEONARDO GUSTAVO DEMETER E MARIANA LIMA NASCIMENTO A CIDADE DE DESTINO </v>
          </cell>
          <cell r="I57">
            <v>2100</v>
          </cell>
          <cell r="N57">
            <v>2100</v>
          </cell>
        </row>
        <row r="58">
          <cell r="A58" t="str">
            <v>0001817</v>
          </cell>
          <cell r="B58">
            <v>45194</v>
          </cell>
          <cell r="C58">
            <v>45194</v>
          </cell>
          <cell r="D58" t="str">
            <v>0000895/2023</v>
          </cell>
          <cell r="E58" t="str">
            <v>0000010</v>
          </cell>
          <cell r="F58" t="str">
            <v>ELIAS DOS SANTOS</v>
          </cell>
          <cell r="G58" t="str">
            <v>000000*/2023</v>
          </cell>
          <cell r="H58" t="str">
            <v>VALOR DE 4 DIÁRIAS AO SERVIDOR ELIAS DOS SANTOS CONFORME LEI N. 2.241 DE 14/12/2006. POR OCASIÃO DE VIAGEM A BELO HORIZONTE – PARA CONDUZIR OS SERVIDORES CLEBER JOSE COUTO E IARA THEREZA DA CUNHA DE OLIVEIRA A CIDADE DE DESTINO.</v>
          </cell>
          <cell r="I58">
            <v>2800</v>
          </cell>
          <cell r="N58">
            <v>2800</v>
          </cell>
        </row>
        <row r="59">
          <cell r="A59" t="str">
            <v>0001917</v>
          </cell>
          <cell r="B59">
            <v>45205</v>
          </cell>
          <cell r="C59">
            <v>45205</v>
          </cell>
          <cell r="D59" t="str">
            <v>0000937/2023</v>
          </cell>
          <cell r="E59" t="str">
            <v>0000010</v>
          </cell>
          <cell r="F59" t="str">
            <v>ELIAS DOS SANTOS</v>
          </cell>
          <cell r="G59" t="str">
            <v>000000*/2023</v>
          </cell>
          <cell r="H59" t="str">
            <v>VALOR DE 30% DE UMA DIÁRIA AO SERVIDOR ELIAS DOS SANTOS, CONFORME LEI N. 2.241 DE 14/12/2006. POR OCASIÃO DE VIAGEM A CAMPINAS – PARA CONDUZIR O SERVIDOR WASHINGTON RODRIGUES E O VEREADOR ODIRLEI JOÃOS DE MORAIS AO AEROPORTO DA CIDADE DE DESTINO.</v>
          </cell>
          <cell r="I59">
            <v>150</v>
          </cell>
          <cell r="N59">
            <v>150</v>
          </cell>
        </row>
        <row r="60">
          <cell r="A60" t="str">
            <v>0001994</v>
          </cell>
          <cell r="B60">
            <v>45217</v>
          </cell>
          <cell r="C60">
            <v>45217</v>
          </cell>
          <cell r="D60" t="str">
            <v>0000970/2023</v>
          </cell>
          <cell r="E60" t="str">
            <v>0000010</v>
          </cell>
          <cell r="F60" t="str">
            <v>ELIAS DOS SANTOS</v>
          </cell>
          <cell r="G60" t="str">
            <v>000000*/2023</v>
          </cell>
          <cell r="H60" t="str">
            <v>VALOR DE 30% DE UMA DIÁRIA AO SERVIDOR ELIAS DOS SANTOS, CONFORME LEI N. 2.241 DE 14/12/2006. POR OCASIÃO DE VIAGEM A SÃO PAULO– PARA CONDUZIR O SERVIDOR LUIZ GUSTAVO MARTINS A CIDADE DE DESTINO.</v>
          </cell>
          <cell r="I60">
            <v>210</v>
          </cell>
          <cell r="N60">
            <v>210</v>
          </cell>
        </row>
        <row r="61">
          <cell r="A61" t="str">
            <v>0002005</v>
          </cell>
          <cell r="B61">
            <v>45219</v>
          </cell>
          <cell r="C61">
            <v>45219</v>
          </cell>
          <cell r="D61" t="str">
            <v>0000978/2023</v>
          </cell>
          <cell r="E61" t="str">
            <v>0000010</v>
          </cell>
          <cell r="F61" t="str">
            <v>ELIAS DOS SANTOS</v>
          </cell>
          <cell r="G61" t="str">
            <v>000000*/2023</v>
          </cell>
          <cell r="H61" t="str">
            <v>VALOR DE 30% DE UMA DIÁRIA AO SERVIDOR ELIAS DOS SANTOS, CONFORME LEI N. 2.241 DE 14/12/2006. POR OCASIÃO DE VIAGEM A SÃO PAULO– PARA BUSCAR O SERVIDOR LUIZ GUSTAVO MARTINS NA CIDADE DE DESTINO.</v>
          </cell>
          <cell r="I61">
            <v>210</v>
          </cell>
          <cell r="N61">
            <v>210</v>
          </cell>
        </row>
        <row r="62">
          <cell r="A62" t="str">
            <v>0002018</v>
          </cell>
          <cell r="B62">
            <v>45224</v>
          </cell>
          <cell r="C62">
            <v>45224</v>
          </cell>
          <cell r="D62" t="str">
            <v>0000982/2023</v>
          </cell>
          <cell r="E62" t="str">
            <v>0000010</v>
          </cell>
          <cell r="F62" t="str">
            <v>ELIAS DOS SANTOS</v>
          </cell>
          <cell r="G62" t="str">
            <v>000000*/2023</v>
          </cell>
          <cell r="H62" t="str">
            <v xml:space="preserve">VALOR DE 2 DIÁRIAS AO SERVIDOR ELIAS DOS SANTOS, CONFORME LEI N. 2.241 DE 14/12/2006. POR OCASIÃO DE VIAGEM A BELO HORIZONTE – PARA CONDUZIR O SERVIDOR WASHINGTON RODRIGUES E O VEREADOR ODIRLEI JOÃO DE MORAIS A CIDADE DE DESTINO </v>
          </cell>
          <cell r="I62">
            <v>1400</v>
          </cell>
          <cell r="N62">
            <v>1400</v>
          </cell>
        </row>
        <row r="63">
          <cell r="A63" t="str">
            <v>0002068</v>
          </cell>
          <cell r="B63">
            <v>45231</v>
          </cell>
          <cell r="C63">
            <v>45236</v>
          </cell>
          <cell r="D63" t="str">
            <v>0000997/2023</v>
          </cell>
          <cell r="E63" t="str">
            <v>0000010</v>
          </cell>
          <cell r="F63" t="str">
            <v>ELIAS DOS SANTOS</v>
          </cell>
          <cell r="G63" t="str">
            <v>000000*/2023</v>
          </cell>
          <cell r="H63" t="str">
            <v xml:space="preserve">VALOR DE 30% DE UMA DIÁRIA AO SERVIDOR ELIAS DOS SANTOS, CONFORME LEI N. 2.241 DE 14/12/2006. POR OCASIÃO DE VIAGEM A BELO HORIZONTE – PARA CONDUZIR OS SERVIDORES BRUNO HENRIQUE ABILA FERNANDES ALVES, MARCELO SILVESTRE DE MORAES E O VEREADOR PERICLE MAZZI FILHO PARA A CIDADE DE DESTINO </v>
          </cell>
          <cell r="I63">
            <v>210</v>
          </cell>
          <cell r="N63">
            <v>210</v>
          </cell>
        </row>
        <row r="64">
          <cell r="A64" t="str">
            <v>0002186</v>
          </cell>
          <cell r="B64">
            <v>45247</v>
          </cell>
          <cell r="C64">
            <v>45247</v>
          </cell>
          <cell r="D64" t="str">
            <v>0001063/2023</v>
          </cell>
          <cell r="E64" t="str">
            <v>0000010</v>
          </cell>
          <cell r="F64" t="str">
            <v>ELIAS DOS SANTOS</v>
          </cell>
          <cell r="G64" t="str">
            <v>000000*/2023</v>
          </cell>
          <cell r="H64" t="str">
            <v xml:space="preserve">VALOR DE 4 DIÁRIAS AO SERVIDOR ELIAS DOS SANTOS, CONFORME LEI N. 2.241 DE 14/12/2006. POR OCASIÃO DE VIAGEM A BELO HORIZONTE – PARA CONDUZIR OS SERVIDORES CLEBER JOSE COUTO, SÉRGIO GONÇALVES DE ARRUDA, MARCOS DOS SANTOS, CLAUDIO MARTIN BRANDÃO E O VEREADOR EDVALDO DE SOUZA SANTOS JÚNIOR A CIDADE DE DESTINO. </v>
          </cell>
          <cell r="I64">
            <v>2800</v>
          </cell>
          <cell r="N64">
            <v>2800</v>
          </cell>
        </row>
        <row r="65">
          <cell r="A65" t="str">
            <v>0002342</v>
          </cell>
          <cell r="B65">
            <v>45266</v>
          </cell>
          <cell r="C65">
            <v>45267</v>
          </cell>
          <cell r="D65" t="str">
            <v>0001148/2023</v>
          </cell>
          <cell r="E65" t="str">
            <v>0000010</v>
          </cell>
          <cell r="F65" t="str">
            <v>ELIAS DOS SANTOS</v>
          </cell>
          <cell r="G65" t="str">
            <v>000000*/2023</v>
          </cell>
          <cell r="H65" t="str">
            <v xml:space="preserve">VALOR DE 4 DIÁRIAS AO SERVIDOR ELIAS DOS SANTOS, CONFORME LEI N. 2.241 DE 14/12/2006. POR OCASIÃO DE VIAGEM A BELO HORIZONTE – PARA CONDUZIR OS SERVIDORES WASHINGTON RODRIGUES, SILVIA APARECIDA RODRIGUES DA SILVA, FABIANA MARIA DE ARAÚJO PAULINO, VAGNER PEREIRA E O VEREADOR ODIRLEI JOÃO DE MORAIS A CIDADE DE DESTINO. </v>
          </cell>
          <cell r="I65">
            <v>2800</v>
          </cell>
          <cell r="N65">
            <v>2800</v>
          </cell>
        </row>
        <row r="66">
          <cell r="A66" t="str">
            <v>0000272</v>
          </cell>
          <cell r="B66">
            <v>44985</v>
          </cell>
          <cell r="C66">
            <v>44988</v>
          </cell>
          <cell r="D66" t="str">
            <v>0000181/2023</v>
          </cell>
          <cell r="E66" t="str">
            <v>0000010</v>
          </cell>
          <cell r="F66" t="str">
            <v>FABIANA MARIA DE ARAUJO PAULINO</v>
          </cell>
          <cell r="G66" t="str">
            <v>0000001/2023</v>
          </cell>
          <cell r="H66" t="str">
            <v>VALOR DE 04 (QUATRO) DIARIAS A SERVIDORA FABIANA MARIA DE ARAUJO PAULINO, CONFORME LEI N. 2.241 DE 14/12/2006. POR OCASIÃO DE VIAGEM ABRASILIA DF. PARA UM COMPROMISSO AGENDADO NA CÂMARA DOS DEPUTADOS NO DIA 06/03 NA PARTE DA MANHÃ E NOS DIAS 07/03 Á 10/03 PARTICIPAR DE UM CURSO "A IMPORTANCIA DA CAPTAÇÃO DE RECURSO, A PARTICIPAÇÃO DA MULHER NAS POLITICAS PUBLICAS E A FUNÇÃO DOS DIRETORES DAS CÂMARAS MUNICIPAIS".</v>
          </cell>
          <cell r="I66">
            <v>2800</v>
          </cell>
          <cell r="N66">
            <v>2800</v>
          </cell>
        </row>
        <row r="67">
          <cell r="A67" t="str">
            <v>0001099</v>
          </cell>
          <cell r="B67">
            <v>45100</v>
          </cell>
          <cell r="C67">
            <v>45100</v>
          </cell>
          <cell r="D67" t="str">
            <v>0000542/2023</v>
          </cell>
          <cell r="E67" t="str">
            <v>0000010</v>
          </cell>
          <cell r="F67" t="str">
            <v>FABIANA MARIA DE ARAUJO PAULINO</v>
          </cell>
          <cell r="G67" t="str">
            <v>000000*/2023</v>
          </cell>
          <cell r="H67" t="str">
            <v>VALOR DE 4 DIÁRIAS À SERVIDORA FABIANA MARIA DE ARAÚJO PAULINO CONFORME LEI N. 2.241 DE 14/12/2006. POR OCASIÃO DE VIAGEM A BRASÍLIA PARA CUMPRIR AGENDA NA CÂMARA DOS DEPUTADOS NO GABINETE DO DEPUTADO FEDERAL AÉCIO NEVES MARCADAS PARA O DIA 26/06/2023 ÀS 16:00 E PARTICIPAR DO CURSO DO CEAP DE OFICINA DE FISCALIZAÇÃO DOS RECURSOS PÚBLICOS FEDERAIS DESTINADOS AOS MUNICÍPIOS.</v>
          </cell>
          <cell r="I67">
            <v>2800</v>
          </cell>
          <cell r="N67">
            <v>2800</v>
          </cell>
        </row>
        <row r="68">
          <cell r="A68" t="str">
            <v>0001750</v>
          </cell>
          <cell r="B68">
            <v>45184</v>
          </cell>
          <cell r="C68">
            <v>45184</v>
          </cell>
          <cell r="D68" t="str">
            <v>0000857/2023</v>
          </cell>
          <cell r="E68" t="str">
            <v>0000010</v>
          </cell>
          <cell r="F68" t="str">
            <v>FABIANA MARIA DE ARAUJO PAULINO</v>
          </cell>
          <cell r="G68" t="str">
            <v>000000*/2023</v>
          </cell>
          <cell r="H68" t="str">
            <v xml:space="preserve">VALOR DE 4 DIÁRIAS A SERVIDORA FABIANA MARIA DE ARAÚJO PAULINO CONFORME LEI N. 2.241 DE 14/12/2006. POR OCASIÃO DE VIAGEM A SÃO PAULO – PARA PARTICIPAR DO TREINAMENTO MÍDIAS SOCIAIS PARA O SETOR PÚBLICO ORGANIZADO PELA EMPRESA ENG DTP &amp; MULTIMIDIA LTDA NOS DIAS 18 Á 22 DE SETEMBRO DE 2023
</v>
          </cell>
          <cell r="I68">
            <v>2800</v>
          </cell>
          <cell r="N68">
            <v>2800</v>
          </cell>
        </row>
        <row r="69">
          <cell r="A69" t="str">
            <v>0002339</v>
          </cell>
          <cell r="B69">
            <v>45266</v>
          </cell>
          <cell r="C69">
            <v>45267</v>
          </cell>
          <cell r="D69" t="str">
            <v>0001145/2023</v>
          </cell>
          <cell r="E69" t="str">
            <v>0000010</v>
          </cell>
          <cell r="F69" t="str">
            <v>FABIANA MARIA DE ARAUJO PAULINO</v>
          </cell>
          <cell r="G69" t="str">
            <v>000000*/2023</v>
          </cell>
          <cell r="H69" t="str">
            <v>VALOR DE 4 DIÁRIAS À SERVIDORA FABIANA MARIA DE ARAÚJO PAULINO CONFORME LEI N. 2.241 DE 14/12/2006. POR OCASIÃO DE VIAGEM A BELO HORIZONTE – DEVIDO A REUNIÃO NO DIA 12/12 ÀS 8:00 COM DEPUTADO E PARTICIPAÇÃO NO CURSO “O IMPACTO DAS ESTRATÉGIAS NA PRODUTIVIDADE DAS ORGANIZAÇÕES PÚBLICAS “ORGANIZADO PELA EMPRESA INSTITUTO RUI BARBOSA NOS DIAS 12,13,14 E 15 DE DEZEMBRO DE 2023.</v>
          </cell>
          <cell r="I69">
            <v>2800</v>
          </cell>
          <cell r="N69">
            <v>2800</v>
          </cell>
        </row>
        <row r="70">
          <cell r="A70" t="str">
            <v>0000111</v>
          </cell>
          <cell r="B70">
            <v>44958</v>
          </cell>
          <cell r="C70">
            <v>44960</v>
          </cell>
          <cell r="D70" t="str">
            <v>0000102/2023</v>
          </cell>
          <cell r="E70" t="str">
            <v>0000010</v>
          </cell>
          <cell r="F70" t="str">
            <v>FABRICIO DOS SANTOS SANTANA</v>
          </cell>
          <cell r="G70" t="str">
            <v>0000001/2023</v>
          </cell>
          <cell r="H70" t="str">
            <v>VALOR DE 04 (QUATRO) DIARIA AO FABRICIO DOS SANTOS SANTANA, CONFORME LEI N. 2.241 DE 14/12/2006. POR OCASIÃO DE VIAGEM A BELO HORIZONTE BH,  PARA UMA VISITA AO GABINETE  DO DEPUTADO FEDERAL MARIO HERINGER. NOS DIAS 07/02 E NOS DIAS 07/02 Á DIA 10/01 VAI PARTICIPAR DO CURSO "FORMAÇÃO DE GESTORES PÚBLICOS E TRANSFORMAÇÃO EM AGENTE DE MUDANÇA EM SEU MUNICIPIO".</v>
          </cell>
          <cell r="I70">
            <v>2000</v>
          </cell>
          <cell r="N70">
            <v>2000</v>
          </cell>
        </row>
        <row r="71">
          <cell r="A71" t="str">
            <v>0000592</v>
          </cell>
          <cell r="B71">
            <v>45033</v>
          </cell>
          <cell r="C71">
            <v>45033</v>
          </cell>
          <cell r="D71" t="str">
            <v>0000323/2023</v>
          </cell>
          <cell r="E71" t="str">
            <v>0000010</v>
          </cell>
          <cell r="F71" t="str">
            <v>FABRICIO DOS SANTOS SANTANA</v>
          </cell>
          <cell r="G71" t="str">
            <v>000000*/2023</v>
          </cell>
          <cell r="H71" t="str">
            <v xml:space="preserve">VALOR DE 3 DIÁRIAS AO SERVIDOR FABRICIO DOS SANTOS SANTANA, CONFORME LEI N. 2.241 DE 14/12/2006. POR OCASIÃO DE VIAGEM A BRASÍLIA – PARA REALIZAR O CURSO “COMO ATENDER AS SOLICITAÇÕES DE DOCUMENTOS DO PODER LEGISLATIVO E EXECUTIVO, A TRANSFORMAÇÃO DIGITAL E MELHORIA CONSTANTE DE POLÍTICAS PÚBLICAS”, QUE SERÁ REALIZADO ENTRE OS DIAS 18 A 21 DE ABRIL EM BRASÍLIA PELA EMPRESA WR GESTÃO PÚBLICA 
</v>
          </cell>
          <cell r="I71">
            <v>2100</v>
          </cell>
          <cell r="N71">
            <v>2100</v>
          </cell>
        </row>
        <row r="72">
          <cell r="A72" t="str">
            <v>0001104</v>
          </cell>
          <cell r="B72">
            <v>45100</v>
          </cell>
          <cell r="C72">
            <v>45100</v>
          </cell>
          <cell r="D72" t="str">
            <v>0000547/2023</v>
          </cell>
          <cell r="E72" t="str">
            <v>0000010</v>
          </cell>
          <cell r="F72" t="str">
            <v>FABRICIO DOS SANTOS SANTANA</v>
          </cell>
          <cell r="G72" t="str">
            <v>000000*/2023</v>
          </cell>
          <cell r="H72" t="str">
            <v>VALOR DE 50% DE UMA DIÁRIA AO SERVIDOR FABRÍCIO DOS SANTOS SANTANA CONFORME LEI N. 2.241 DE 14/12/2006. POR OCASIÃO DE VIAGEM PARA ACOMPANHAR O EVENTO “SIMPÓSIO INCLUSÃO, AUTONOMIA E EDUCAÇÃO, COMO É A MINHA CIDADE?” NA CÂMARA MUNICIPAL DE SÃO JOSÉ DOS CAMPOS.</v>
          </cell>
          <cell r="I72">
            <v>175</v>
          </cell>
          <cell r="N72">
            <v>175</v>
          </cell>
        </row>
        <row r="73">
          <cell r="A73" t="str">
            <v>0001596</v>
          </cell>
          <cell r="B73">
            <v>45168</v>
          </cell>
          <cell r="C73">
            <v>45168</v>
          </cell>
          <cell r="D73" t="str">
            <v>0000781/2023</v>
          </cell>
          <cell r="E73" t="str">
            <v>0000010</v>
          </cell>
          <cell r="F73" t="str">
            <v>FABRICIO DOS SANTOS SANTANA</v>
          </cell>
          <cell r="G73" t="str">
            <v>000000*/2023</v>
          </cell>
          <cell r="H73" t="str">
            <v xml:space="preserve">VALOR DE 30% DE UMA DIÁRIA AO SERVIDOR FABRICIO DOS SANTOS SANTANA, CONFORME LEI N. 2.241 DE 14/12/2006. POR OCASIÃO DE VIAGEM A POUSO ALEGRE - PARA CONHECER A ESTRUTURA FÍSICA E INTERNA DA “UAI POUSO ALEGRE – UNIDADE DE ATENDIMENTO INTEGRADO”
</v>
          </cell>
          <cell r="I73">
            <v>150</v>
          </cell>
          <cell r="N73">
            <v>150</v>
          </cell>
        </row>
        <row r="74">
          <cell r="A74" t="str">
            <v>0002204</v>
          </cell>
          <cell r="B74">
            <v>45252</v>
          </cell>
          <cell r="C74">
            <v>45252</v>
          </cell>
          <cell r="D74" t="str">
            <v>0001070/2023</v>
          </cell>
          <cell r="E74" t="str">
            <v>0000010</v>
          </cell>
          <cell r="F74" t="str">
            <v>FABRICIO DOS SANTOS SANTANA</v>
          </cell>
          <cell r="G74" t="str">
            <v>000000*/2023</v>
          </cell>
          <cell r="H74" t="str">
            <v xml:space="preserve">VALOR DE 30% DE UMA DIÁRIA AO SERVIDOR FABRICIO DOS SANTOS SANTANA, CONFORME LEI N. 2.241 DE 14/12/2006. POR OCASIÃO DE VIAGEM A POUSO ALEGRE – PARA VISITAR A UNIDADE DE ATENDIMENTO INTEGRADO (UAI) COM O OBJETIVO DE ADQUIRIR CONHECIMENTOS PARA A FUTURA IMPLANTAÇÃO EM EXTREMA. </v>
          </cell>
          <cell r="I74">
            <v>150</v>
          </cell>
          <cell r="N74">
            <v>150</v>
          </cell>
        </row>
        <row r="75">
          <cell r="A75" t="str">
            <v>0002104</v>
          </cell>
          <cell r="B75">
            <v>45237</v>
          </cell>
          <cell r="C75">
            <v>45237</v>
          </cell>
          <cell r="D75" t="str">
            <v>0001033/2023</v>
          </cell>
          <cell r="E75" t="str">
            <v>0000010</v>
          </cell>
          <cell r="F75" t="str">
            <v>HELDER MACHADO FRACASSO</v>
          </cell>
          <cell r="G75" t="str">
            <v>000000*/2023</v>
          </cell>
          <cell r="H75" t="str">
            <v>VALOR DE 3 DIÁRIAS AO SERVIDOR HELDER MACHADO FRACASSO CONFORME LEI N. 2.241 DE 14/12/2006. POR OCASIÃO DE VIAGEM A SÃO PAULO – PARA PARTICIPAR DO TREINAMENTO “ESOCIAL E SST PARA ÓRGÃOS PÚBLICOS” ORGANIZADO PELA EMPRESA META CURSOS E TREINAMENTO, NOS DIAS 08,09 E 10 DE NOVEMBRO DE 2023.</v>
          </cell>
          <cell r="I75">
            <v>2100</v>
          </cell>
          <cell r="N75">
            <v>2100</v>
          </cell>
        </row>
        <row r="76">
          <cell r="A76" t="str">
            <v>0001815</v>
          </cell>
          <cell r="B76">
            <v>45194</v>
          </cell>
          <cell r="C76">
            <v>45194</v>
          </cell>
          <cell r="D76" t="str">
            <v>0000893/2023</v>
          </cell>
          <cell r="E76" t="str">
            <v>0000010</v>
          </cell>
          <cell r="F76" t="str">
            <v>IARA THEREZA CUNHA OLIVEIRA</v>
          </cell>
          <cell r="G76" t="str">
            <v>000000*/2023</v>
          </cell>
          <cell r="H76" t="str">
            <v xml:space="preserve">VALOR DE 4 DIÁRIAS À SERVIDORA IARA THEREZA DA CUNHA DE OLIVEIRA CONFORME LEI N. 2.241 DE 14/12/2006. POR OCASIÃO DE VIAGEM A BELO HORIZONTE – PARA PARTICIPAR DA “IX JORNADA DA CONTABILIDADE PÚBLICA” QUE SERÁ REALIZADO PELO TCEMG NOS DIAS 27, 28 E 29 DE SETEMBRO DE 2023 </v>
          </cell>
          <cell r="I76">
            <v>2800</v>
          </cell>
          <cell r="N76">
            <v>2800</v>
          </cell>
        </row>
        <row r="77">
          <cell r="A77" t="str">
            <v>0000068</v>
          </cell>
          <cell r="B77">
            <v>44951</v>
          </cell>
          <cell r="C77">
            <v>44953</v>
          </cell>
          <cell r="D77" t="str">
            <v>0000085/2023</v>
          </cell>
          <cell r="E77" t="str">
            <v>0000010</v>
          </cell>
          <cell r="F77" t="str">
            <v>ISRAEL CAMPELO DE OLIVEIRA</v>
          </cell>
          <cell r="G77" t="str">
            <v>0000001/2023</v>
          </cell>
          <cell r="H77" t="str">
            <v>VALOR DE 04 (QUATRO) DIAS AO ISRAEL CAMPELO DE OLIVEIRA, CONFORME LEI N. 2.241 DE 14/12/2006. POR OCASIÃO DE VIAGEM A BELO HORIZONTE BH,  PARA UMA VISITA AO ESCRITORIO POLITICO DO DEPUTADO FEDERAL MARIO HERINGER. NOS DIAS 31/01 E NOS DIAS 31/01 Á DIA 03/02 VAI PARTICIPAR DO CURSO "SISTEMA DE FREIOS E CONTRAPESOS (CF/88) E A NECESSIDADE DE ATUALIZAÇÃO DA TECNOLOGIA DA INFORMAÇÃO NO LEGISLATIVO E EXECUTIVO".</v>
          </cell>
          <cell r="I77">
            <v>2000</v>
          </cell>
          <cell r="N77">
            <v>2000</v>
          </cell>
        </row>
        <row r="78">
          <cell r="A78" t="str">
            <v>0001314</v>
          </cell>
          <cell r="B78">
            <v>45128</v>
          </cell>
          <cell r="C78">
            <v>45128</v>
          </cell>
          <cell r="D78" t="str">
            <v>0000656/2023</v>
          </cell>
          <cell r="E78" t="str">
            <v>0000010</v>
          </cell>
          <cell r="F78" t="str">
            <v>ISRAEL CAMPELO DE OLIVEIRA</v>
          </cell>
          <cell r="G78" t="str">
            <v>000000*/2023</v>
          </cell>
          <cell r="H78" t="str">
            <v xml:space="preserve">VALOR DE 4 DIÁRIAS AO SERVIDOR ISRAEL CAMPELO DE OLIVEIRA, CONFORME LEI N. 2.241 DE 14/12/2006. POR OCASIÃO DE VIAGEM A BELO HORIZONTE – DEVIDO A VISITA AO GABINETE DO DEPUTADO ESTADUAL PROFESSOR CLEITON NO DIA 25/07 POR VOLTA DAS 10:00 E PARTICIPAÇÃO NO CURSO “EMENDAS IMPOSITIVAS: ELABORAÇÃO, APRESENTAÇÃO E EXECUÇÃO” OFERECIDO PELA EMPRESA CEAP BRASIL, NOS DIAS 25,26,27 E 28 DE JULHO  </v>
          </cell>
          <cell r="I78">
            <v>2000</v>
          </cell>
          <cell r="N78">
            <v>2000</v>
          </cell>
        </row>
        <row r="79">
          <cell r="A79" t="str">
            <v>0001382</v>
          </cell>
          <cell r="B79">
            <v>45140</v>
          </cell>
          <cell r="C79">
            <v>45140</v>
          </cell>
          <cell r="D79" t="str">
            <v>0000690/2023</v>
          </cell>
          <cell r="E79" t="str">
            <v>0000010</v>
          </cell>
          <cell r="F79" t="str">
            <v>ISRAEL CAMPELO DE OLIVEIRA</v>
          </cell>
          <cell r="G79" t="str">
            <v>000000*/2023</v>
          </cell>
          <cell r="H79" t="str">
            <v>VALOR DE 30% DE UMA DIÁRIA AO SERVIDOR ISRAEL CAMPELO DE OLIVEIRA, CONFORME LEI N. 2.241 DE 14/12/2006. POR OCASIÃO DE VIAGEM A VARGEM GRANDE PAULISTA – COM O INTUITO DE VISITAR A PREFEITURA E O SETOR DE TRÂNSITO PARA OBTER CONHECIMENTO DO PROJETO “TARIFA ZERO” E ELABORAR UM ESTUDO PARA A IMPLANTAÇÃO NO MUNICÍPIO DE EXTREMA.</v>
          </cell>
          <cell r="I79">
            <v>150</v>
          </cell>
          <cell r="N79">
            <v>150</v>
          </cell>
        </row>
        <row r="80">
          <cell r="A80" t="str">
            <v>0001474</v>
          </cell>
          <cell r="B80">
            <v>45147</v>
          </cell>
          <cell r="C80">
            <v>45147</v>
          </cell>
          <cell r="D80" t="str">
            <v>0000732/2023</v>
          </cell>
          <cell r="E80" t="str">
            <v>0000010</v>
          </cell>
          <cell r="F80" t="str">
            <v>ISRAEL CAMPELO DE OLIVEIRA</v>
          </cell>
          <cell r="G80" t="str">
            <v>000000*/2023</v>
          </cell>
          <cell r="H80" t="str">
            <v xml:space="preserve">VALOR DE 50% DE UMA DIÁRIA AO SERVIDOR ISRAEL CAMPELO DE OLIVEIRA, CONFORME LEI N. 2.241 DE 14/12/2006. POR OCASIÃO DE VIAGEM A POUSO ALEGRE – PARA ACOMPANHAR A PARTICIPAÇÃO DOS SERVIDORES E ALUNOS DO PARLAMENTO JOVEM DA CIDADE DE EXTREMA NA PLENÁRIA REGIONAL DO PARLAMENTO JOVEM POLO SUL, REPRESENTADO O GABINETE DO PRESIDENTE SIDNEY SOARES CARVALHO. </v>
          </cell>
          <cell r="I80">
            <v>250</v>
          </cell>
          <cell r="N80">
            <v>250</v>
          </cell>
        </row>
        <row r="81">
          <cell r="A81" t="str">
            <v>0001642</v>
          </cell>
          <cell r="B81">
            <v>45173</v>
          </cell>
          <cell r="C81">
            <v>45173</v>
          </cell>
          <cell r="D81" t="str">
            <v>0000812/2023</v>
          </cell>
          <cell r="E81" t="str">
            <v>0000010</v>
          </cell>
          <cell r="F81" t="str">
            <v>ISRAEL CAMPELO DE OLIVEIRA</v>
          </cell>
          <cell r="G81" t="str">
            <v>000000*/2023</v>
          </cell>
          <cell r="H81" t="str">
            <v>VALOR DE 50% DE UMA DIÁRIA AO SERVIDOR ISRAEL CAMPELO DE OLIVEIRA, CONFORME LEI N. 2.241 DE 14/12/2006. POR OCASIÃO DE VIAGEM A SÃO LOURENÇO – PARA CONHECER UM PROJETO DE GRATUIDADE NO TRANSPORTE PÚBLICO.</v>
          </cell>
          <cell r="I81">
            <v>250</v>
          </cell>
          <cell r="J81">
            <v>250</v>
          </cell>
        </row>
        <row r="82">
          <cell r="A82" t="str">
            <v>0001659</v>
          </cell>
          <cell r="B82">
            <v>45173</v>
          </cell>
          <cell r="C82">
            <v>45173</v>
          </cell>
          <cell r="D82" t="str">
            <v>0000812/2023</v>
          </cell>
          <cell r="E82" t="str">
            <v>0000010</v>
          </cell>
          <cell r="F82" t="str">
            <v>ISRAEL CAMPELO DE OLIVEIRA</v>
          </cell>
          <cell r="G82" t="str">
            <v>000000*/2023</v>
          </cell>
          <cell r="H82" t="str">
            <v>VALOR DE 50% DE UMA DIÁRIA AO SERVIDOR ISRAEL CAMPELO DE OLIVEIRA, CONFORME LEI N. 2.241 DE 14/12/2006. POR OCASIÃO DE VIAGEM A SÃO LOURENÇO – PARA CONHECER UM PROJETO DE GRATUIDADE NO TRANSPORTE PÚBLICO.</v>
          </cell>
          <cell r="I82">
            <v>250</v>
          </cell>
          <cell r="N82">
            <v>250</v>
          </cell>
        </row>
        <row r="83">
          <cell r="A83" t="str">
            <v>0001749</v>
          </cell>
          <cell r="B83">
            <v>45184</v>
          </cell>
          <cell r="C83">
            <v>45184</v>
          </cell>
          <cell r="D83" t="str">
            <v>0000856/2023</v>
          </cell>
          <cell r="E83" t="str">
            <v>0000010</v>
          </cell>
          <cell r="F83" t="str">
            <v>ISRAEL CAMPELO DE OLIVEIRA</v>
          </cell>
          <cell r="G83" t="str">
            <v>000000*/2023</v>
          </cell>
          <cell r="H83" t="str">
            <v xml:space="preserve">VALOR DE 4 DIÁRIAS AO SERVIDOR ISRAEL CAMPELO DE OLIVEIRA CONFORME LEI N. 2.241 DE 14/12/2006. POR OCASIÃO DE VIAGEM A SÃO PAULO – PARA PARTICIPAR DO TREINAMENTO MÍDIAS SOCIAIS PARA O SETOR PÚBLICO ORGANIZADO PELA EMPRESA ENG DTP &amp; MULTIMIDIA LTDA NOS DIAS 18 Á 22 DE SETEMBRO DE 2023
</v>
          </cell>
          <cell r="I83">
            <v>2800</v>
          </cell>
          <cell r="N83">
            <v>2800</v>
          </cell>
        </row>
        <row r="84">
          <cell r="A84" t="str">
            <v>0002275</v>
          </cell>
          <cell r="B84">
            <v>45261</v>
          </cell>
          <cell r="C84">
            <v>45261</v>
          </cell>
          <cell r="D84" t="str">
            <v>0001116/2023</v>
          </cell>
          <cell r="E84" t="str">
            <v>0000010</v>
          </cell>
          <cell r="F84" t="str">
            <v>ISRAEL CAMPELO DE OLIVEIRA</v>
          </cell>
          <cell r="G84" t="str">
            <v>000000*/2023</v>
          </cell>
          <cell r="H84" t="str">
            <v>VALOR DE 4 DIÁRIAS AO SERVIDOR ISRAEL CAMPELO DE OLIVEIRA CONFORME LEI N. 2.241 DE 14/12/2006. POR OCASIÃO DE VIAGEM A BELO HORIZONTE – PARA PARTICIPAR DO CURSO “TUDO SOBRE ELEIÇÕES MUNICIPAIS 2024” ORGANIZADO PELA EMPRESA REALIZA MINAS, NOS DIAS 5,6,7 E 8 DE DEZEMBRO DE 2023.</v>
          </cell>
          <cell r="I84">
            <v>2800</v>
          </cell>
          <cell r="N84">
            <v>2800</v>
          </cell>
        </row>
        <row r="85">
          <cell r="A85" t="str">
            <v>0001102</v>
          </cell>
          <cell r="B85">
            <v>45100</v>
          </cell>
          <cell r="C85">
            <v>45103</v>
          </cell>
          <cell r="D85" t="str">
            <v>0000545/2023</v>
          </cell>
          <cell r="E85" t="str">
            <v>0000010</v>
          </cell>
          <cell r="F85" t="str">
            <v>JAQUELINE DE SOUZA MACHADO</v>
          </cell>
          <cell r="G85" t="str">
            <v>000000*/2023</v>
          </cell>
          <cell r="H85" t="str">
            <v>VALOR DE 3 DIÁRIAS À SERVIDORA JAQUELINE DE SOUZA MACHADO CONFORME LEI N. 2.241 DE 14/12/2006. POR OCASIÃO DE VIAGEM A JUIZ DE FORA PARA PARTICIPAR DO TREINAMENTO “LGPD – LEI GERAL DE PROTEÇÃO DE DADOS E A LEI DO GOVERNO DIGITAL NO SETOR PÚBLICO” REALIZADO NOS DIAS 27/06/2023 A 30/06/2023</v>
          </cell>
          <cell r="I85">
            <v>1500</v>
          </cell>
          <cell r="N85">
            <v>1500</v>
          </cell>
        </row>
        <row r="86">
          <cell r="A86" t="str">
            <v>0001765</v>
          </cell>
          <cell r="B86">
            <v>45187</v>
          </cell>
          <cell r="C86">
            <v>45187</v>
          </cell>
          <cell r="D86" t="str">
            <v>0000869/2023</v>
          </cell>
          <cell r="E86" t="str">
            <v>0000010</v>
          </cell>
          <cell r="F86" t="str">
            <v>JAQUELINE DE SOUZA MACHADO</v>
          </cell>
          <cell r="G86" t="str">
            <v>000000*/2023</v>
          </cell>
          <cell r="H86" t="str">
            <v xml:space="preserve">VALOR DE 3 DIÁRIAS À SERVIDORA JAQUELINE DE SOUZA MACHADO CONFORME LEI N. 2.241 DE 14/12/2006. POR OCASIÃO DE VIAGEM A BELO HORIZONTE – PARA PARTICIPAR DO CURSO “AS NOVAS OBRIGAÇÕES FISCAIS EFD – REINF, DCTF WEB E E-SOCIAL”, PARA ADEQUAÇÃO DAS ALTERAÇÕES OCORRIDAS A PARTIR DAS NOVAS INSTRUÇÕES NORMATIVAS DA RECEITA FEDERAL E ORIENTAÇÕES DO TCE – TRIBUNAL DE CONTAS DO ESTADO DE MINAS GERAIS SOBRE A ARRECADAÇÃO DO IRFF, INSS E ATUALIZAÇÃO SOBRE AS NOVAS OBRIGAÇÕES DO PODER LEGISLATIVO A PARTIR DO MÊS DE SETEMBRO DE 2023 </v>
          </cell>
          <cell r="I86">
            <v>2100</v>
          </cell>
          <cell r="N86">
            <v>2100</v>
          </cell>
        </row>
        <row r="87">
          <cell r="A87" t="str">
            <v>0001529</v>
          </cell>
          <cell r="B87">
            <v>45155</v>
          </cell>
          <cell r="C87">
            <v>45156</v>
          </cell>
          <cell r="D87" t="str">
            <v>0000764/2023</v>
          </cell>
          <cell r="E87" t="str">
            <v>0000010</v>
          </cell>
          <cell r="F87" t="str">
            <v>JOAO ELIAS DE GODOI</v>
          </cell>
          <cell r="G87" t="str">
            <v>000000*/2023</v>
          </cell>
          <cell r="H87" t="str">
            <v>VALOR DE 2 DIÁRIAS AO SERVIDOR JOÃO ELIAS DE GODOI, CONFORME LEI N. 2.241 DE 14/12/2006. POR OCASIÃO DE VIAGEM A BELO HORIZONTE – PARA PARTICIPAÇÃO NO CURSO “RETENÇÕES TRIBUTARIAS: IMPOSTO DE RENDA, ISSQN E CONTRIBUIÇÕES SOCIAIS – ATUALIZADO PELA INSTRUÇÃO NORMATIVA N.2.145/2023” ORGANIZADO PELO INSTITUTO PLENUM BRASIL NOS DIAS 22/08/2023 E 23/08/2023</v>
          </cell>
          <cell r="I87">
            <v>1400</v>
          </cell>
          <cell r="N87">
            <v>1400</v>
          </cell>
        </row>
        <row r="88">
          <cell r="A88" t="str">
            <v>0001764</v>
          </cell>
          <cell r="B88">
            <v>45187</v>
          </cell>
          <cell r="C88">
            <v>45187</v>
          </cell>
          <cell r="D88" t="str">
            <v>0000868/2023</v>
          </cell>
          <cell r="E88" t="str">
            <v>0000010</v>
          </cell>
          <cell r="F88" t="str">
            <v>JOAO ELIAS DE GODOI</v>
          </cell>
          <cell r="G88" t="str">
            <v>000000*/2023</v>
          </cell>
          <cell r="H88" t="str">
            <v xml:space="preserve">VALOR DE 4 DIÁRIAS AO SERVIDOR JOÃO ELIAS DE GODOI CONFORME LEI N. 2.241 DE 14/12/2006. POR OCASIÃO DE VIAGEM A BELO HORIZONTE – PARA PARTICIPAR DO CURSO “AS NOVAS OBRIGAÇÕES FISCAIS EFD – REINF, DCTF WEB E E-SOCIAL”, PARA ADEQUAÇÃO DAS ALTERAÇÕES OCORRIDAS A PARTIR DAS NOVAS INSTRUÇÕES NORMATIVAS DA RECEITA FEDERAL E ORIENTAÇÕES DO TCE – TRIBUNAL DE CONTAS DO ESTADO DE MINAS GERAIS SOBRE A ARRECADAÇÃO DO IRFF, INSS E ATUALIZAÇÃO SOBRE AS NOVAS OBRIGAÇÕES DO PODER LEGISLATIVO A PARTIR DO MÊS DE SETEMBRO DE 2023 </v>
          </cell>
          <cell r="I88">
            <v>2100</v>
          </cell>
          <cell r="J88">
            <v>2100</v>
          </cell>
        </row>
        <row r="89">
          <cell r="A89" t="str">
            <v>0001766</v>
          </cell>
          <cell r="B89">
            <v>45187</v>
          </cell>
          <cell r="C89">
            <v>45187</v>
          </cell>
          <cell r="D89" t="str">
            <v>0000868/2023</v>
          </cell>
          <cell r="E89" t="str">
            <v>0000010</v>
          </cell>
          <cell r="F89" t="str">
            <v>JOAO ELIAS DE GODOI</v>
          </cell>
          <cell r="G89" t="str">
            <v>000000*/2023</v>
          </cell>
          <cell r="H89" t="str">
            <v xml:space="preserve">VALOR DE 3 DIÁRIAS AO SERVIDOR JOÃO ELIAS DE GODOI CONFORME LEI N. 2.241 DE 14/12/2006. POR OCASIÃO DE VIAGEM A BELO HORIZONTE – PARA PARTICIPAR DO CURSO “AS NOVAS OBRIGAÇÕES FISCAIS EFD – REINF, DCTF WEB E E-SOCIAL”, PARA ADEQUAÇÃO DAS ALTERAÇÕES OCORRIDAS A PARTIR DAS NOVAS INSTRUÇÕES NORMATIVAS DA RECEITA FEDERAL E ORIENTAÇÕES DO TCE – TRIBUNAL DE CONTAS DO ESTADO DE MINAS GERAIS SOBRE A ARRECADAÇÃO DO IRFF, INSS E ATUALIZAÇÃO SOBRE AS NOVAS OBRIGAÇÕES DO PODER LEGISLATIVO A PARTIR DO MÊS DE SETEMBRO DE 2023 </v>
          </cell>
          <cell r="I89">
            <v>2100</v>
          </cell>
          <cell r="N89">
            <v>2100</v>
          </cell>
        </row>
        <row r="90">
          <cell r="A90" t="str">
            <v>0000535</v>
          </cell>
          <cell r="B90">
            <v>45021</v>
          </cell>
          <cell r="C90">
            <v>45022</v>
          </cell>
          <cell r="D90" t="str">
            <v>0000297/2023</v>
          </cell>
          <cell r="E90" t="str">
            <v>0000010</v>
          </cell>
          <cell r="F90" t="str">
            <v>JOAQUIM LIPI PINA DE FREITAS</v>
          </cell>
          <cell r="G90" t="str">
            <v>000000*/2023</v>
          </cell>
          <cell r="H90" t="str">
            <v xml:space="preserve">VALOR DE 1 DIARIA AO SERVIDOR JOAQUIM LIPE PINA FREITAS, CONFORME LEI N. 2.241 DE 14/12/2006. POR OCASIÃO DE VIAGEM A BRASÍLIA PARA ACOMPANHAR O PRESIDENTE DA CÂMARA EM REUNIÃO NA VICE-PRESIDÊNCIA DA REPÚBLICA E NA REUNIÃO NO GABINETE DO DEPUTADO FEDERAL MÁRIO HERINGER EM 10/04/2023 
</v>
          </cell>
          <cell r="I90">
            <v>700</v>
          </cell>
          <cell r="J90">
            <v>700</v>
          </cell>
        </row>
        <row r="91">
          <cell r="A91" t="str">
            <v>0000571</v>
          </cell>
          <cell r="B91">
            <v>45028</v>
          </cell>
          <cell r="C91">
            <v>45028</v>
          </cell>
          <cell r="D91" t="str">
            <v>0000309/2023</v>
          </cell>
          <cell r="E91" t="str">
            <v>0000010</v>
          </cell>
          <cell r="F91" t="str">
            <v>JOAQUIM LIPI PINA DE FREITAS</v>
          </cell>
          <cell r="G91" t="str">
            <v>000000*/2023</v>
          </cell>
          <cell r="H91" t="str">
            <v xml:space="preserve">VALOR DE 30% DE 1 DIARIA AO SERVIDOR JOAQUIM LIPI PINA DE FREITAS, CONFORME LEI N. 2.241 DE 14/12/2006. POR OCASIÃO DE VIAGEM A POUSO ALEGRE PARA FILMAR E FOTOGRAFAR A VISITA DE VEREADOR E SERVIDORA A ESCOLA DO LEGISLATIVO DO MUNICÍPIO </v>
          </cell>
          <cell r="I91">
            <v>105</v>
          </cell>
          <cell r="N91">
            <v>105</v>
          </cell>
        </row>
        <row r="92">
          <cell r="A92" t="str">
            <v>0000591</v>
          </cell>
          <cell r="B92">
            <v>45033</v>
          </cell>
          <cell r="C92">
            <v>45033</v>
          </cell>
          <cell r="D92" t="str">
            <v>0000322/2023</v>
          </cell>
          <cell r="E92" t="str">
            <v>0000010</v>
          </cell>
          <cell r="F92" t="str">
            <v>JOAQUIM LIPI PINA DE FREITAS</v>
          </cell>
          <cell r="G92" t="str">
            <v>000000*/2023</v>
          </cell>
          <cell r="H92" t="str">
            <v xml:space="preserve">VALOR DE 3 DIÁRIAS AO SERVIDOR JOAQUIM LIPE PINA DE FREITAS, CONFORME LEI N. 2.241 DE 14/12/2006. POR OCASIÃO DE VIAGEM A BRASÍLIA – PARA REALIZAR O CURSO “COMO ATENDER AS SOLICITAÇÕES DE DOCUMENTOS DO PODER LEGISLATIVO E EXECUTIVO, A TRANSFORMAÇÃO DIGITAL E MELHORIA CONSTANTE DE POLÍTICAS PÚBLICAS”, QUE SERÁ REALIZADO ENTRE OS DIAS 18 A 21 DE ABRIL EM BRASÍLIA PELA EMPRESA WR GESTÃO PUBLICA 
</v>
          </cell>
          <cell r="I92">
            <v>2100</v>
          </cell>
          <cell r="N92">
            <v>2100</v>
          </cell>
        </row>
        <row r="93">
          <cell r="A93" t="str">
            <v>0001139</v>
          </cell>
          <cell r="B93">
            <v>45104</v>
          </cell>
          <cell r="C93">
            <v>45104</v>
          </cell>
          <cell r="D93" t="str">
            <v>0000565/2023</v>
          </cell>
          <cell r="E93" t="str">
            <v>0000010</v>
          </cell>
          <cell r="F93" t="str">
            <v>JOAQUIM LIPI PINA DE FREITAS</v>
          </cell>
          <cell r="G93" t="str">
            <v>000000*/2023</v>
          </cell>
          <cell r="H93" t="str">
            <v xml:space="preserve">VALOR DE 30% DE UMA DIÁRIA AO SERVIDOR JOAQUIM LIPE PINA DE FREITAS CONFORME LEI N. 2.241 DE 14/12/2006. POR OCASIÃO DE VIAGEM A SÃO PAULO –PARA ACOMPANHAR O PRESIDENTE DA CÂMARA MUNICIPAL, O DIRETOR ADMINISTRATIVO FINANCEIRO E A COORDENADORA PEDAGÓGICA EM VISITA A UNIVERSIDADE DE SÃO PAULO. 
</v>
          </cell>
          <cell r="I93">
            <v>105</v>
          </cell>
          <cell r="N93">
            <v>105</v>
          </cell>
        </row>
        <row r="94">
          <cell r="A94" t="str">
            <v>0001381</v>
          </cell>
          <cell r="B94">
            <v>45140</v>
          </cell>
          <cell r="C94">
            <v>45140</v>
          </cell>
          <cell r="D94" t="str">
            <v>0000689/2023</v>
          </cell>
          <cell r="E94" t="str">
            <v>0000010</v>
          </cell>
          <cell r="F94" t="str">
            <v>JOAQUIM LIPI PINA DE FREITAS</v>
          </cell>
          <cell r="G94" t="str">
            <v>000000*/2023</v>
          </cell>
          <cell r="H94" t="str">
            <v>VALOR DE 30% DE UMA DIÁRIA AO SERVIDOR JOAQUIM LIPE PINA DE FREITAS, CONFORME LEI N. 2.241 DE 14/12/2006. POR OCASIÃO DE VIAGEM A VARGEM GRANDE PAULISTA – COM O INTUITO DE ACOMPANHAR A VISITA DO PRESIDENTE DA CÂMARA PARA CONHECIMENTO DO PROJETO “TARIFA ZERO”.</v>
          </cell>
          <cell r="I94">
            <v>150</v>
          </cell>
          <cell r="N94">
            <v>150</v>
          </cell>
        </row>
        <row r="95">
          <cell r="A95" t="str">
            <v>0001478</v>
          </cell>
          <cell r="B95">
            <v>45147</v>
          </cell>
          <cell r="C95">
            <v>45147</v>
          </cell>
          <cell r="D95" t="str">
            <v>0000735/2023</v>
          </cell>
          <cell r="E95" t="str">
            <v>0000010</v>
          </cell>
          <cell r="F95" t="str">
            <v>JOAQUIM LIPI PINA DE FREITAS</v>
          </cell>
          <cell r="G95" t="str">
            <v>000000*/2023</v>
          </cell>
          <cell r="H95" t="str">
            <v>VALOR DE 50% DE UMA DIÁRIA AO SERVIDOR, JOAQUIM LIPE PINA DE FREITAS, CONFORME LEI N. 2.241 DE 14/12/2006. POR OCASIÃO DE VIAGEM A POUSO ALEGRE – PARA ACOMPANHAR E REGISTRAR A PARTICIPAÇÃO DOS SERVIDORES E ALUNOS DO PARLAMENTO JOVEM DA CIDADE DE EXTREMA NA PLENÁRIA REGIONAL DO PARLAMENTO JOVEM POLO SUL.</v>
          </cell>
          <cell r="I95">
            <v>250</v>
          </cell>
          <cell r="N95">
            <v>250</v>
          </cell>
        </row>
        <row r="96">
          <cell r="A96" t="str">
            <v>0001494</v>
          </cell>
          <cell r="B96">
            <v>45148</v>
          </cell>
          <cell r="C96">
            <v>45149</v>
          </cell>
          <cell r="D96" t="str">
            <v>0000749/2023</v>
          </cell>
          <cell r="E96" t="str">
            <v>0000010</v>
          </cell>
          <cell r="F96" t="str">
            <v>JOAQUIM LIPI PINA DE FREITAS</v>
          </cell>
          <cell r="G96" t="str">
            <v>000000*/2023</v>
          </cell>
          <cell r="H96" t="str">
            <v>VALOR DE 4 DIÁRIAS AO SERVIDOR JOAQUIM LIPE PINA DE FREITAS, CONFORME LEI N. 2.241 DE 14/12/2006. POR OCASIÃO DE VIAGEM A SÃO PAULO – PARA PARTICIPAÇÃO NO CURSO “MÍDIAS SOCIAS PARA O SETOR PÚBLICO” QUE SERÁ REALIZADO PELA EMPRESA ENG DTP &amp; MULTIMIDIA LTDA NOS DIAS 14, 15,16,17 E 18 DE AGOSTO DE 2023</v>
          </cell>
          <cell r="I96">
            <v>2800</v>
          </cell>
          <cell r="N96">
            <v>2800</v>
          </cell>
        </row>
        <row r="97">
          <cell r="A97" t="str">
            <v>0001599</v>
          </cell>
          <cell r="B97">
            <v>45168</v>
          </cell>
          <cell r="C97">
            <v>45168</v>
          </cell>
          <cell r="D97" t="str">
            <v>0000784/2023</v>
          </cell>
          <cell r="E97" t="str">
            <v>0000010</v>
          </cell>
          <cell r="F97" t="str">
            <v>JOAQUIM LIPI PINA DE FREITAS</v>
          </cell>
          <cell r="G97" t="str">
            <v>000000*/2023</v>
          </cell>
          <cell r="H97" t="str">
            <v>VALOR DE 15% DE UMA DIÁRIA AO SERVIDOR JOAQUIM LIPE PINA DE FREITAS, CONFORME LEI N. 2.241 DE 14/12/2006. POR OCASIÃO DE VIAGEM A SÃO PAULO – PARA LEVAR EQUIPAMENTOS DA IMPRENSA PARA CONSERTO.</v>
          </cell>
          <cell r="I97">
            <v>105</v>
          </cell>
          <cell r="N97">
            <v>105</v>
          </cell>
        </row>
        <row r="98">
          <cell r="A98" t="str">
            <v>0001604</v>
          </cell>
          <cell r="B98">
            <v>45168</v>
          </cell>
          <cell r="C98">
            <v>45168</v>
          </cell>
          <cell r="D98" t="str">
            <v>0000789/2023</v>
          </cell>
          <cell r="E98" t="str">
            <v>0000010</v>
          </cell>
          <cell r="F98" t="str">
            <v>JOAQUIM LIPI PINA DE FREITAS</v>
          </cell>
          <cell r="G98" t="str">
            <v>000000*/2023</v>
          </cell>
          <cell r="H98" t="str">
            <v>VALOR DE 30% DE UMA DIÁRIA AO SERVIDOR JOAQUIM LIPE PINA DE FREITAS, CONFORME LEI N. 2.241 DE 14/12/2006. POR OCASIÃO DE VIAGEM A POUSO ALEGRE – PARA ACOMPANHAR E REGISTRAR A VISITA DOS SERVIDORES E VEREADORES AO “UAI POUSO ALEGRE – UNIDADE DE ATENDIMENTO INTEGRADO”</v>
          </cell>
          <cell r="I98">
            <v>150</v>
          </cell>
          <cell r="N98">
            <v>150</v>
          </cell>
        </row>
        <row r="99">
          <cell r="A99" t="str">
            <v>0001629</v>
          </cell>
          <cell r="B99">
            <v>45170</v>
          </cell>
          <cell r="C99">
            <v>45170</v>
          </cell>
          <cell r="D99" t="str">
            <v>0000795/2023</v>
          </cell>
          <cell r="E99" t="str">
            <v>0000010</v>
          </cell>
          <cell r="F99" t="str">
            <v>JOAQUIM LIPI PINA DE FREITAS</v>
          </cell>
          <cell r="G99" t="str">
            <v>000000*/2023</v>
          </cell>
          <cell r="H99" t="str">
            <v>VALOR DE 50% DE UMA DIÁRIA AO SERVIDOR JOAQUIM LIPI PINA DE FREITAS CONFORME LEI N. 2.241 DE 14/12/2006. POR OCASIÃO DE VIAGEM A CAMPINAS – PARA REGISTRAR A VISITA DA VEREADORA TELMA APARECIDA MACIEL E DO SERVIDOR LEANDRO APARECIDO DA LUZ AO PARQUE ECOLÓGICO DE CAMPINAS.</v>
          </cell>
          <cell r="I99">
            <v>250</v>
          </cell>
          <cell r="J99">
            <v>250</v>
          </cell>
          <cell r="N99">
            <v>250</v>
          </cell>
          <cell r="O99">
            <v>250</v>
          </cell>
          <cell r="P99">
            <v>250</v>
          </cell>
        </row>
        <row r="100">
          <cell r="A100" t="str">
            <v>0001656</v>
          </cell>
          <cell r="B100">
            <v>45173</v>
          </cell>
          <cell r="C100">
            <v>45173</v>
          </cell>
          <cell r="D100" t="str">
            <v>0000813/2023</v>
          </cell>
          <cell r="E100" t="str">
            <v>0000010</v>
          </cell>
          <cell r="F100" t="str">
            <v>JOAQUIM LIPI PINA DE FREITAS</v>
          </cell>
          <cell r="G100" t="str">
            <v>000000*/2023</v>
          </cell>
          <cell r="H100" t="str">
            <v xml:space="preserve">VALOR DE 50% DE UMA DIÁRIA AO SERVIDOR JOAQUIM LIPE PINA DE FREITAS, CONFORME LEI N. 2.241 DE 14/12/2006. POR OCASIÃO DE VIAGEM A SÃO LOURENÇO – PARA REGISTRAR A REUNIÃO ENTRE O PRESIDENTE DA CÂMARA E DEMAIS SERVIDORES COM OS RESPONSÁVEIS PELO PROJETO DE GRATUIDADE NO TRANSPORTE PÚBLICO DE SÃO LOURENÇO </v>
          </cell>
          <cell r="I100">
            <v>250</v>
          </cell>
          <cell r="N100">
            <v>250</v>
          </cell>
        </row>
        <row r="101">
          <cell r="A101" t="str">
            <v>0001730</v>
          </cell>
          <cell r="B101">
            <v>45182</v>
          </cell>
          <cell r="C101">
            <v>45182</v>
          </cell>
          <cell r="D101" t="str">
            <v>0000839/2023</v>
          </cell>
          <cell r="E101" t="str">
            <v>0000010</v>
          </cell>
          <cell r="F101" t="str">
            <v>JOAQUIM LIPI PINA DE FREITAS</v>
          </cell>
          <cell r="G101" t="str">
            <v>000000*/2023</v>
          </cell>
          <cell r="H101" t="str">
            <v xml:space="preserve">VALOR DE 15% DE UMA DIÁRIA AO SERVIDOR JOAQUIM LIPE PINA DE FREITAS, CONFORME LEI N. 2.241 DE 14/12/2006. POR OCASIÃO DE VIAGEM A SÃO PAULO – PARA BUSCAR OS EQUIPAMENTOS DA IMPRENSA QUE ESTAVAM NO CONSERTO </v>
          </cell>
          <cell r="I101">
            <v>105</v>
          </cell>
          <cell r="N101">
            <v>105</v>
          </cell>
        </row>
        <row r="102">
          <cell r="A102" t="str">
            <v>0002070</v>
          </cell>
          <cell r="B102">
            <v>45231</v>
          </cell>
          <cell r="C102">
            <v>45236</v>
          </cell>
          <cell r="D102" t="str">
            <v>0001001/2023</v>
          </cell>
          <cell r="E102" t="str">
            <v>0000010</v>
          </cell>
          <cell r="F102" t="str">
            <v>JOAQUIM LIPI PINA DE FREITAS</v>
          </cell>
          <cell r="G102" t="str">
            <v>000000*/2023</v>
          </cell>
          <cell r="H102" t="str">
            <v>VALOR DE 4 DIÁRIAS AO SERVIDOR JOAQUIM LIPI PINA DE FREITAS CONFORME LEI N. 2.241 DE 14/12/2006. POR OCASIÃO DE VIAGEM A BELO HORIZONTE– PARA PARTICIPAÇÃO DO CURSO “A NOVA REFORMA POLÍTICA E SEU IMPACTO NAS ELEIÇÕES DE 2024 E – LGPD – LEI GERAL DE PROCESSAMENTO DE DADOS E SUA APLICABILIDADE” REALIZADO PELA EMPRESA ECP COMUNICAÇÃO DE PROJETOS LTDA NOS DIAS 7,8,9 E 10 DE NOVEMBRO DE 2023.</v>
          </cell>
          <cell r="I102">
            <v>2800</v>
          </cell>
          <cell r="N102">
            <v>2800</v>
          </cell>
        </row>
        <row r="103">
          <cell r="A103" t="str">
            <v>0000367</v>
          </cell>
          <cell r="B103">
            <v>44994</v>
          </cell>
          <cell r="C103">
            <v>44998</v>
          </cell>
          <cell r="D103" t="str">
            <v>0000229/2023</v>
          </cell>
          <cell r="E103" t="str">
            <v>0000010</v>
          </cell>
          <cell r="F103" t="str">
            <v>KEYSE LUCAS GONÇALVES</v>
          </cell>
          <cell r="G103" t="str">
            <v>000000*/2023</v>
          </cell>
          <cell r="H103" t="str">
            <v>VALOR DE  04 (QUATRO) DIÁRIAS AO SERVIDOR KEYSE LUCAS GONÇALVES, CONFORME LEI N. 2.241 DE 14/12/2006, POR OCASIAO DE VIAGEM A BELO HORIZONTE MG.,PARA PARTICIPAR DO CURSO "CICLO DE ESTUDOS LEGISLATIVOS - PAUTA PARA FISCALIZAÇÃO LEGISLATIVA EM 2023".</v>
          </cell>
          <cell r="I103">
            <v>2000</v>
          </cell>
          <cell r="N103">
            <v>2000</v>
          </cell>
        </row>
        <row r="104">
          <cell r="A104" t="str">
            <v>0000869</v>
          </cell>
          <cell r="B104">
            <v>45072</v>
          </cell>
          <cell r="C104">
            <v>45072</v>
          </cell>
          <cell r="D104" t="str">
            <v>0000449/2023</v>
          </cell>
          <cell r="E104" t="str">
            <v>0000010</v>
          </cell>
          <cell r="F104" t="str">
            <v>KEYSE LUCAS GONÇALVES</v>
          </cell>
          <cell r="G104" t="str">
            <v>000000*/2023</v>
          </cell>
          <cell r="H104" t="str">
            <v xml:space="preserve">VALOR DE 4 DIÁRIAS AO SERVIDOR KEYSE LUCAS GONÇALVES, CONFORME LEI N. 2.241 DE 14/12/2006. POR OCASIÃO DE VIAGEM A BRASILIA – DEVIDO A COMPROMISSO NA CÂMARA DOS DEPUTADOS E PARTICIPAÇÃO NO CURSO “O LEGISLATIVO E A CAPTAÇÃO DE RECURSOS FEDERAIS – FOMENTOS E POLITICAS PARA O DESENVOLVIMENTO MUNICIPAL </v>
          </cell>
          <cell r="I104">
            <v>2800</v>
          </cell>
          <cell r="N104">
            <v>2800</v>
          </cell>
        </row>
        <row r="105">
          <cell r="A105" t="str">
            <v>0001317</v>
          </cell>
          <cell r="B105">
            <v>45128</v>
          </cell>
          <cell r="C105">
            <v>45128</v>
          </cell>
          <cell r="D105" t="str">
            <v>0000660/2023</v>
          </cell>
          <cell r="E105" t="str">
            <v>0000010</v>
          </cell>
          <cell r="F105" t="str">
            <v>KEYSE LUCAS GONÇALVES</v>
          </cell>
          <cell r="G105" t="str">
            <v>000000*/2023</v>
          </cell>
          <cell r="H105" t="str">
            <v xml:space="preserve">VALOR DE 4 DIÁRIAS AO SERVIDOR KEYSE LUCAS GONÇALVES, CONFORME LEI N. 2.241 DE 14/12/2006. POR OCASIÃO DE VIAGEM A BELO HORIZONTE – DEVIDO A COMPROMISSO AGENDADO NA ASSEMBLEIA LEGISLATIVA NO DIA 25/07 E PARTICIPAÇÃO NO CURSO COMPLETO SOBRE CPI’ S MUNICIPAIS, COMISSÕES PROCESSANTES E A ATUAÇÃO DOS VEREADORES OFERECIDO PELO INSTITUTO PLENUM BRASIL NOS DIAS 25,26,27 E 28 DE JULHO.
</v>
          </cell>
          <cell r="I105">
            <v>2000</v>
          </cell>
          <cell r="N105">
            <v>2000</v>
          </cell>
        </row>
        <row r="106">
          <cell r="A106" t="str">
            <v>0001801</v>
          </cell>
          <cell r="B106">
            <v>45191</v>
          </cell>
          <cell r="C106">
            <v>45191</v>
          </cell>
          <cell r="D106" t="str">
            <v>0000889/2023</v>
          </cell>
          <cell r="E106" t="str">
            <v>0000010</v>
          </cell>
          <cell r="F106" t="str">
            <v>KEYSE LUCAS GONÇALVES</v>
          </cell>
          <cell r="G106" t="str">
            <v>000000*/2023</v>
          </cell>
          <cell r="H106" t="str">
            <v>VALOR DE 4 DIÁRIAS AO VEREADOR KEYSE LUCAS GONÇALVES CONFORME LEI N. 2.241 DE 14/12/2006. POR OCASIÃO DE VIAGEM A BELO HORIZONTE – DEVIDO A COMPROMISSO NA CÂMARA DOS DEPUTADOS NO DIA 26/09/2023 AS 10H E PARTICIPAÇÃO NO CURSO “PROCESSO LEGISLATIVO MUNICIPAL NA PRATICA “DO DIA 26/09/2023 A 29/09/2023.</v>
          </cell>
          <cell r="I106">
            <v>2800</v>
          </cell>
          <cell r="J106">
            <v>2800</v>
          </cell>
        </row>
        <row r="107">
          <cell r="A107" t="str">
            <v>0001802</v>
          </cell>
          <cell r="B107">
            <v>45191</v>
          </cell>
          <cell r="C107">
            <v>45191</v>
          </cell>
          <cell r="D107" t="str">
            <v>0000890/2023</v>
          </cell>
          <cell r="E107" t="str">
            <v>0000010</v>
          </cell>
          <cell r="F107" t="str">
            <v>KEYSE LUCAS GONÇALVES</v>
          </cell>
          <cell r="G107" t="str">
            <v>000000*/2023</v>
          </cell>
          <cell r="H107" t="str">
            <v>VALOR DE 4 DIÁRIAS AO SERVIDOR KEYSE LUCAS GONÇALVES CONFORME LEI N. 2.241 DE 14/12/2006. POR OCASIÃO DE VIAGEM A BELO HORIZONTE – DEVIDO A COMPROMISSO NA CÂMARA DOS DEPUTADOS NO DIA 26/09/2023 AS 10H E PARTICIPAÇÃO NO CURSO “PROCESSO LEGISLATIVO MUNICIPAL NA PRATICA “DO DIA 26/09/2023 A 29/09/2023.</v>
          </cell>
          <cell r="I107">
            <v>2800</v>
          </cell>
          <cell r="N107">
            <v>2800</v>
          </cell>
        </row>
        <row r="108">
          <cell r="A108" t="str">
            <v>0002155</v>
          </cell>
          <cell r="B108">
            <v>45243</v>
          </cell>
          <cell r="C108">
            <v>45243</v>
          </cell>
          <cell r="D108" t="str">
            <v>0001040/2023</v>
          </cell>
          <cell r="E108" t="str">
            <v>0000015</v>
          </cell>
          <cell r="F108" t="str">
            <v>KEYSE LUCAS GONÇALVES</v>
          </cell>
          <cell r="G108" t="str">
            <v>000000*/2023</v>
          </cell>
          <cell r="H108" t="str">
            <v>VALOR DE 4 DIÁRIAS AO SERVIDOR KEYSE LUCAS GONÇALVES CONFORME LEI N. 2.241 DE 14/12/2006. POR OCASIÃO DE VIAGEM A BELO HORIZONTE– DEVIDO A COMPROMISSO NA ASSEMBLEIA LEGISLATIVA NO DIA 14/11/2023 AS 10 HORAS E PARTICIPAÇÃO NO CURSO “CICLO DE ESTUDOS LEGISLATIVOS: ANALISE DA LOA 2024 PELO LEGISLATIVO MUNICIPAL” ORGANIZADO PELO INSTITUTO PLENUN BRASIL NOS DIAS 14, 15, 16 E 17 DE NOVEMBRO DE 2023.</v>
          </cell>
          <cell r="I108">
            <v>2800</v>
          </cell>
          <cell r="J108">
            <v>2800</v>
          </cell>
        </row>
        <row r="109">
          <cell r="A109" t="str">
            <v>0002156</v>
          </cell>
          <cell r="B109">
            <v>45243</v>
          </cell>
          <cell r="C109">
            <v>45243</v>
          </cell>
          <cell r="D109" t="str">
            <v>0001041/2023</v>
          </cell>
          <cell r="E109" t="str">
            <v>0000010</v>
          </cell>
          <cell r="F109" t="str">
            <v>KEYSE LUCAS GONÇALVES</v>
          </cell>
          <cell r="G109" t="str">
            <v>000000*/2023</v>
          </cell>
          <cell r="H109" t="str">
            <v>VALOR DE 4 DIÁRIAS AO SERVIDOR KEYSE LUCAS GONÇALVES CONFORME LEI N. 2.241 DE 14/12/2006. POR OCASIÃO DE VIAGEM A BELO HORIZONTE– DEVIDO A COMPROMISSO NA ASSEMBLEIA LEGISLATIVA NO DIA 14/11/2023 AS 10 HORAS E PARTICIPAÇÃO NO CURSO “CICLO DE ESTUDOS LEGISLATIVOS: ANALISE DA LOA 2024 PELO LEGISLATIVO MUNICIPAL” ORGANIZADO PELO INSTITUTO PLENUN BRASIL NOS DIAS 14, 15, 16 E 17 DE NOVEMBRO DE 2023.</v>
          </cell>
          <cell r="I109">
            <v>2800</v>
          </cell>
          <cell r="N109">
            <v>2800</v>
          </cell>
        </row>
        <row r="110">
          <cell r="A110" t="str">
            <v>0000268</v>
          </cell>
          <cell r="B110">
            <v>44985</v>
          </cell>
          <cell r="C110">
            <v>44988</v>
          </cell>
          <cell r="D110" t="str">
            <v>0000177/2023</v>
          </cell>
          <cell r="E110" t="str">
            <v>0000010</v>
          </cell>
          <cell r="F110" t="str">
            <v>LEANDRO APARECIDO DA LUZ</v>
          </cell>
          <cell r="G110" t="str">
            <v>0000001/2023</v>
          </cell>
          <cell r="H110" t="str">
            <v>VALOR DE 04 (QUATRO) DIARIAS AO SERVIDOR LEANDRO APARECIDO DA LUZ, CONFORME LEI N. 2.241 DE 14/12/2006. POR OCASIÃO DE VIAGEM ABRASILIA DF. PARA UM COMPROMISSO AGENDADO NA CÂMARA DOS DEPUTADOS NO DIA 06/03 NA PARTE DA MANHÃ E NOS DIAS 07/03 Á 10/03 PARTICIPAR DE UM CURSO "A IMPORTANCIA DA CAPTAÇÃO DE RECURSO, A PARTICIPAÇÃO DA MULHER NAS POLITICAS PUBLICAS E A FUNÇÃO DOS DIRETORES DAS CÂMARAS MUNICIPAIS".</v>
          </cell>
          <cell r="I110">
            <v>2800</v>
          </cell>
          <cell r="N110">
            <v>2800</v>
          </cell>
        </row>
        <row r="111">
          <cell r="A111" t="str">
            <v>0000744</v>
          </cell>
          <cell r="B111">
            <v>45051</v>
          </cell>
          <cell r="C111">
            <v>45051</v>
          </cell>
          <cell r="D111" t="str">
            <v>0000398/2023</v>
          </cell>
          <cell r="E111" t="str">
            <v>0000010</v>
          </cell>
          <cell r="F111" t="str">
            <v>LEANDRO APARECIDO DA LUZ</v>
          </cell>
          <cell r="G111" t="str">
            <v>000000*/2023</v>
          </cell>
          <cell r="H111" t="str">
            <v xml:space="preserve">VALOR DE 4 DIÁRIAS AO SERVIDOR LEANDRO APARECIDO DA LUZ, CONFORME LEI N. 2.241 DE 14/12/2006. POR OCASIÃO DE VIAGEM A BELO HORIZONTE – PARA REUNIÃO NO ESCRITÓRIO ESTADUAL DO DEPUTADO FEDERAL DR. MARIO HERINGER NO DIA 08/05 E PARTICIPAÇÃO NO CURSO “AUDITORIA NAS LICITAÇÕES, CONTRATOS FIRMADOS COM ADMINISTRAÇÃO PÚBLICA LGBD LEIS GERAL DE PROTEÇÃO DE DADOS” NOS DIAS 09/05 A 12/05 </v>
          </cell>
          <cell r="I111">
            <v>2000</v>
          </cell>
          <cell r="N111">
            <v>2000</v>
          </cell>
        </row>
        <row r="112">
          <cell r="A112" t="str">
            <v>0001150</v>
          </cell>
          <cell r="B112">
            <v>45105</v>
          </cell>
          <cell r="C112">
            <v>45105</v>
          </cell>
          <cell r="D112" t="str">
            <v>0000570/2023</v>
          </cell>
          <cell r="E112" t="str">
            <v>0000010</v>
          </cell>
          <cell r="F112" t="str">
            <v>LEANDRO APARECIDO DA LUZ</v>
          </cell>
          <cell r="G112" t="str">
            <v>000000*/2023</v>
          </cell>
          <cell r="H112" t="str">
            <v>VALOR DE 50% DE UMA DIÁRIA AO SERVIDOR LEANDRO APARECIDO DA LUZ CONFORME LEI N. 2.241 DE 14/12/2006. POR OCASIÃO DE VIAGEM A SÃO JOSÉ DO RIO PARDO – COM O INTUITO DE VISITAR UM PROJETO DE ASFALTO ECOLÓGICO PARA SER IMPLANTADO NO MUNICÍPIO DE EXTREMA.</v>
          </cell>
          <cell r="I112">
            <v>175</v>
          </cell>
          <cell r="N112">
            <v>175</v>
          </cell>
        </row>
        <row r="113">
          <cell r="A113" t="str">
            <v>0001316</v>
          </cell>
          <cell r="B113">
            <v>45128</v>
          </cell>
          <cell r="C113">
            <v>45128</v>
          </cell>
          <cell r="D113" t="str">
            <v>0000659/2023</v>
          </cell>
          <cell r="E113" t="str">
            <v>0000010</v>
          </cell>
          <cell r="F113" t="str">
            <v>LEANDRO APARECIDO DA LUZ</v>
          </cell>
          <cell r="G113" t="str">
            <v>000000*/2023</v>
          </cell>
          <cell r="H113" t="str">
            <v xml:space="preserve">VALOR DE 4 DIÁRIAS AO SERVIDOR LEANDRO APARECIDO DA LUZ, CONFORME LEI N. 2.241 DE 14/12/2006. POR OCASIÃO DE VIAGEM A BELO HORIZONTE – DEVIDO A REUNIÃO NO ESCRITÓRIO ESTADUAL DO DEPUTADO FEDERAL DR. MARIO HERINGER, PARA TRATAR DE ASSUNTOS RELACIONADOS AO MUNICÍPIO, NO DIA 24/07 E PARTICIPAÇÃO NO CURSO “ASSÉDIO SEXUAL E MORAL NA ADMINISTRAÇÃO PÚBLICA E ELABORAÇÃO DE RELATÓRIOS EFICIENTES NO CONTROLE INTERNO” FORNECIDO PELA EMPRESA WR GESTÃO PÚBLICA NOS DIAS 25,26,27 E 28 DE JULHO 
</v>
          </cell>
          <cell r="I113">
            <v>2000</v>
          </cell>
          <cell r="N113">
            <v>2000</v>
          </cell>
        </row>
        <row r="114">
          <cell r="A114" t="str">
            <v>0001621</v>
          </cell>
          <cell r="B114">
            <v>45170</v>
          </cell>
          <cell r="C114">
            <v>45170</v>
          </cell>
          <cell r="D114" t="str">
            <v>0000794/2023</v>
          </cell>
          <cell r="E114" t="str">
            <v>0000010</v>
          </cell>
          <cell r="F114" t="str">
            <v>LEANDRO APARECIDO DA LUZ</v>
          </cell>
          <cell r="G114" t="str">
            <v>000000*/2023</v>
          </cell>
          <cell r="H114" t="str">
            <v xml:space="preserve">VALOR DE 50% DE UMA DIÁRIA AO SERVIDOR LEANDRO APARECIDO DA LUZ CONFORME LEI N. 2.241 DE 14/12/2006. POR OCASIÃO DE VIAGEM A CAMPINAS – COM O INTUITO DE VISITAR O PARQUE ECOLÓGICO DE CAMPINAS, PARA VER DE PERTO O FUNCIONAMENTO DO MESMO, POSSIBILITANDO A AQUISIÇÃO DE CONHECIMENTOS PARA APLICAR NA CONSTRUÇÃO DE UM NOVO PARQUE ECOLÓGICO NO MUNICÍPIO </v>
          </cell>
          <cell r="I114">
            <v>250</v>
          </cell>
          <cell r="J114">
            <v>250</v>
          </cell>
          <cell r="N114">
            <v>250</v>
          </cell>
          <cell r="O114">
            <v>250</v>
          </cell>
          <cell r="P114">
            <v>250</v>
          </cell>
        </row>
        <row r="115">
          <cell r="A115" t="str">
            <v>0001690</v>
          </cell>
          <cell r="B115">
            <v>45175</v>
          </cell>
          <cell r="C115">
            <v>45175</v>
          </cell>
          <cell r="D115" t="str">
            <v>0000831/2023</v>
          </cell>
          <cell r="E115" t="str">
            <v>0000010</v>
          </cell>
          <cell r="F115" t="str">
            <v>LEANDRO APARECIDO DA LUZ</v>
          </cell>
          <cell r="G115" t="str">
            <v>000000*/2023</v>
          </cell>
          <cell r="H115" t="str">
            <v>VALOR DE 4 DIÁRIAS AO SERVIDOR LEANDRO APARECIDO DA LUZ, CONFORME LEI N. 2.241 DE 14/12/2006. POR OCASIÃO DE VIAGEM A BRASÍLIA – PARA PARTICIPAR DE REUNIÃO NO GABINETE DO DEPUTADO FEDERAL MÁRIO HERINGER NO DIA 11 DE SETEMBRO DE 2023 – E PARTICIPAÇÃO NO CURSO “IMPROBIDADE ADMINISTRATIVA: ANÁLISE JURÍDICA DA NOVA LEI E SEUS POTENCIAIS REFLEXOS NA ADMINISTRAÇÃO PÚBLICA” ORGANIZADO PELA GÊNESIS CAPACITAÇÃO EM GESTÃO PÚBLICA NOS DIAS 12,13,14 E 15 DE SETEMBRO DE 2023</v>
          </cell>
          <cell r="I115">
            <v>2800</v>
          </cell>
          <cell r="N115">
            <v>2800</v>
          </cell>
        </row>
        <row r="116">
          <cell r="A116" t="str">
            <v>0001944</v>
          </cell>
          <cell r="B116">
            <v>45210</v>
          </cell>
          <cell r="C116">
            <v>45215</v>
          </cell>
          <cell r="D116" t="str">
            <v>0000947/2023</v>
          </cell>
          <cell r="E116" t="str">
            <v>0000010</v>
          </cell>
          <cell r="F116" t="str">
            <v>LEANDRO APARECIDO DA LUZ</v>
          </cell>
          <cell r="G116" t="str">
            <v>000000*/2023</v>
          </cell>
          <cell r="H116" t="str">
            <v>VALOR DE 4 DIÁRIAS AO SERVIDOR LEANDRO APARECIDO DA LUZ CONFORME LEI N. 2.241 DE 14/12/2006. POR OCASIÃO DE VIAGEM A BELO HORIZONTE – PARA PARTICIPAR DO CURSO “NOVA LEI DE LICITAÇÃO 14.133/21 E MELHORIAS DE PROCESSOS NA GESTÃO PÚBLICA E GESTÃO DE TRANSPORTES” MINISTRADO PELA EMPRESA W R GESTÃO PÚBLICA NOS DIAS 17,18,19 E 20 DE OUTUBRO DE 2023</v>
          </cell>
          <cell r="I116">
            <v>2800</v>
          </cell>
          <cell r="N116">
            <v>2800</v>
          </cell>
        </row>
        <row r="117">
          <cell r="A117" t="str">
            <v>0002223</v>
          </cell>
          <cell r="B117">
            <v>45254</v>
          </cell>
          <cell r="C117">
            <v>45254</v>
          </cell>
          <cell r="D117" t="str">
            <v>0001079/2023</v>
          </cell>
          <cell r="E117" t="str">
            <v>0000010</v>
          </cell>
          <cell r="F117" t="str">
            <v>LEANDRO APARECIDO DA LUZ</v>
          </cell>
          <cell r="G117" t="str">
            <v>000000*/2023</v>
          </cell>
          <cell r="H117" t="str">
            <v>VALOR DE 4 DIÁRIAS AO SERVIDOR LEANDRO APARECIDO DA LUZ, CONFORME LEI N. 2.241 DE 14/12/2006. POR OCASIÃO DE VIAGEM A BELO HORIZONTE – DEVIDO A REUNIÃO NO DIA 28/11/2023 NA PARTE DA MANHÃ E PARTICIPAÇÃO NO CURSO “ACOMPANHAMENTO DO PLANEJAMENTO DE OBRAS PÚBLICAS NO EXECUTIVO PELO LEGISLATIVO MEDIANTE A NOVA LEI DE LICITAÇÃO 14.133/21 E AS ALTERAÇÕES PARA AS ELEIÇÕES 2024” ORGANIZADO PELA EMPRESA WR GESTÃO PÚBLICA DO DIA 28 DE NOVEMBRO Á 01 DE DEZEMBRO.</v>
          </cell>
          <cell r="I117">
            <v>2800</v>
          </cell>
          <cell r="N117">
            <v>2800</v>
          </cell>
        </row>
        <row r="118">
          <cell r="A118" t="str">
            <v>0002224</v>
          </cell>
          <cell r="B118">
            <v>45254</v>
          </cell>
          <cell r="C118">
            <v>45254</v>
          </cell>
          <cell r="D118" t="str">
            <v>0001080/2023</v>
          </cell>
          <cell r="E118" t="str">
            <v>0000010</v>
          </cell>
          <cell r="F118" t="str">
            <v>LEANDRO APARECIDO DA LUZ</v>
          </cell>
          <cell r="G118" t="str">
            <v>000000*/2023</v>
          </cell>
          <cell r="H118" t="str">
            <v xml:space="preserve">VALOR DE 4 DIÁRIAS AO SERVIDOR RODOLFO DE MOURA CABRAL, CONFORME LEI N. 2.241 DE 14/12/2006. POR OCASIÃO DE VIAGEM A BELO HORIZONTE – PARA CONDUZIR OS SERVIDORES RICARDO SEVERINO DA SILVA E LEANDRO APARECIDO DA LUZ A CIDADE DE DESTINO </v>
          </cell>
          <cell r="I118">
            <v>2800</v>
          </cell>
          <cell r="J118">
            <v>2800</v>
          </cell>
        </row>
        <row r="119">
          <cell r="A119" t="str">
            <v>0000042</v>
          </cell>
          <cell r="B119">
            <v>44944</v>
          </cell>
          <cell r="C119">
            <v>44946</v>
          </cell>
          <cell r="D119" t="str">
            <v>0000073/2023</v>
          </cell>
          <cell r="E119" t="str">
            <v>0000015</v>
          </cell>
          <cell r="F119" t="str">
            <v>LEANDRO MARINHO</v>
          </cell>
          <cell r="G119" t="str">
            <v>0000001/2023</v>
          </cell>
          <cell r="H119" t="str">
            <v>VALOR DE 04 (QUATRO) DIAS AO VEREADOR LEANDRO MARINHO, CONFORME LEI N. 2.241 DE 14/12/2006. POR OCASIÃO DE VIAGEM A BRASILIA DF,  PARA UMA REUNIÃO NO DIA 23/01/2023 NO GABINETE DO DEPUTADO FEDERAL AÉCIO NEVES E NO DIA 24/01 Á 27/01/2023, PARTICIPAR DE UM CURSO: COMO FISCALIZAR OS CONTRATOS PÚBLICOS NA NOVA LEI DE LICITAÇÕES.</v>
          </cell>
          <cell r="I119">
            <v>2800</v>
          </cell>
          <cell r="N119">
            <v>2800</v>
          </cell>
        </row>
        <row r="120">
          <cell r="A120" t="str">
            <v>0000174</v>
          </cell>
          <cell r="B120">
            <v>44966</v>
          </cell>
          <cell r="C120">
            <v>44967</v>
          </cell>
          <cell r="D120" t="str">
            <v>0000143/2023</v>
          </cell>
          <cell r="E120" t="str">
            <v>0000015</v>
          </cell>
          <cell r="F120" t="str">
            <v>LEANDRO MARINHO</v>
          </cell>
          <cell r="G120" t="str">
            <v>0000001/2023</v>
          </cell>
          <cell r="H120" t="str">
            <v xml:space="preserve">VALOR DE 04 (QUATRO) DIARIAS AO VEREADOR LEANDRO MARINHO, CONFORME LEI N. 2.241 DE 14/12/2006. POR OCASIÃO DE VIAGEM A BELO HORIZONTE - BH. PARA PARTICIPAR DE UMA REUNIÃO COM O DEPUTADO ESTADUAL JOÃO XAVIER NO DIA 13/02/2023. NOS DIAS 14/02 A 17/02/2023 PARTICIPAÇÃO NO CURSO DE DESCENTRALIZAÇÃO E INOVAÇÃO EM POLITICAS PUBLICAS. </v>
          </cell>
          <cell r="I120">
            <v>2000</v>
          </cell>
          <cell r="N120">
            <v>2000</v>
          </cell>
        </row>
        <row r="121">
          <cell r="A121" t="str">
            <v>0000636</v>
          </cell>
          <cell r="B121">
            <v>45035</v>
          </cell>
          <cell r="C121">
            <v>45036</v>
          </cell>
          <cell r="D121" t="str">
            <v>0000348/2023</v>
          </cell>
          <cell r="E121" t="str">
            <v>0000015</v>
          </cell>
          <cell r="F121" t="str">
            <v>LEANDRO MARINHO</v>
          </cell>
          <cell r="G121" t="str">
            <v>000000*/2023</v>
          </cell>
          <cell r="H121" t="str">
            <v>VALOR DE 4 DIÁRIAS AO VEREADOR LEANDRO MARINHO, CONFORME LEI N. 2.241 DE 14/12/2006. POR OCASIÃO DE VIAGEM A BELO HORIZONTE – DEVIDO A REUNIÃO POLITICA NO GABINETE DO DEPUTADO FEDERAL AÉCIO NEVES 24/04/2023 E PARTICIPAÇÃO NO CURSO “AS NORMAS CONSTITUCIONAIS QUE ORIENTAM O LEGISLADOR NA ELABORAÇÃO DE LEIS MUNICIPAIS” DO DIA 25/04/2023 Á 28/04/2023</v>
          </cell>
          <cell r="I121">
            <v>2000</v>
          </cell>
          <cell r="N121">
            <v>2000</v>
          </cell>
        </row>
        <row r="122">
          <cell r="A122" t="str">
            <v>0000740</v>
          </cell>
          <cell r="B122">
            <v>45051</v>
          </cell>
          <cell r="C122">
            <v>45051</v>
          </cell>
          <cell r="D122" t="str">
            <v>0000394/2023</v>
          </cell>
          <cell r="E122" t="str">
            <v>0000015</v>
          </cell>
          <cell r="F122" t="str">
            <v>LEANDRO MARINHO</v>
          </cell>
          <cell r="G122" t="str">
            <v>000000*/2023</v>
          </cell>
          <cell r="H122" t="str">
            <v>VALOR DE 4 DIÁRIAS AO VEREADOR LEANDRO MARINHO, CONFORME LEI N. 2.241 DE 14/12/2006. POR OCASIÃO DE VIAGEM A BRASÍLIA - PARA REUNIÃO NO GABINETE DO DEPUTADO FEDERAL AÉCIO NEVES 8/05/2023 E PARTICIPAÇÃO NO CURSO “FISCALIZAÇÃO DOS RECURSOS DO FUNDEB E FUNDO MUNICIPAL DE SAÚDE – 09 Á 12 DE MAIO DE 2023”</v>
          </cell>
          <cell r="I122">
            <v>2800</v>
          </cell>
          <cell r="N122">
            <v>2800</v>
          </cell>
        </row>
        <row r="123">
          <cell r="A123" t="str">
            <v>0000919</v>
          </cell>
          <cell r="B123">
            <v>45076</v>
          </cell>
          <cell r="C123">
            <v>45079</v>
          </cell>
          <cell r="D123" t="str">
            <v>0000456/2023</v>
          </cell>
          <cell r="E123" t="str">
            <v>0000015</v>
          </cell>
          <cell r="F123" t="str">
            <v>LEANDRO MARINHO</v>
          </cell>
          <cell r="G123" t="str">
            <v>000000*/2023</v>
          </cell>
          <cell r="H123" t="str">
            <v>VALOR DE 4 DIÁRIAS AO VEREADOR LEANDRO MARINHO CONFORME LEI N. 2.241 DE 14/12/2006. POR OCASIÃO DE VIAGEM A BELO HORIZONTE DO DIA 05/06/2023 A 09/06/2023– DEVIDO A REUNIÃO NO GABINETE DO DEPUTADO FEDERAL AÉCIO NEVES E PARTICIPAÇÃO NO CURSO “COMO ENTENDER O PROCESSO LEGISLATIVO”</v>
          </cell>
          <cell r="I123">
            <v>2000</v>
          </cell>
          <cell r="N123">
            <v>2000</v>
          </cell>
        </row>
        <row r="124">
          <cell r="A124" t="str">
            <v>0001280</v>
          </cell>
          <cell r="B124">
            <v>45121</v>
          </cell>
          <cell r="C124">
            <v>45121</v>
          </cell>
          <cell r="D124" t="str">
            <v>0000641/2023</v>
          </cell>
          <cell r="E124" t="str">
            <v>0000015</v>
          </cell>
          <cell r="F124" t="str">
            <v>LEANDRO MARINHO</v>
          </cell>
          <cell r="G124" t="str">
            <v>000000*/2023</v>
          </cell>
          <cell r="H124" t="str">
            <v xml:space="preserve">VALOR DE 4 DIÁRIAS AO VEREADOR LEANDRO MARINHO, CONFORME LEI N. 2.241 DE 14/12/2006. POR OCASIÃO DE VIAGEM A BRASÍLIA – DEVIDO A REUNIÃO NO GABINETE DO DEPUTADO FEDERAL AÉCIO NEVES E PARTICIPAÇÃO NO CURSO “ROTINA DE AUDITORIA EXERCIDA PELO CONTROLE INTERNO E EXTERNO DA ADMINISTRAÇÃO MUNICIPAL” </v>
          </cell>
          <cell r="I124">
            <v>2800</v>
          </cell>
          <cell r="N124">
            <v>2800</v>
          </cell>
        </row>
        <row r="125">
          <cell r="A125" t="str">
            <v>0001538</v>
          </cell>
          <cell r="B125">
            <v>45155</v>
          </cell>
          <cell r="C125">
            <v>45156</v>
          </cell>
          <cell r="D125" t="str">
            <v>0000769/2023</v>
          </cell>
          <cell r="E125" t="str">
            <v>0000015</v>
          </cell>
          <cell r="F125" t="str">
            <v>LEANDRO MARINHO</v>
          </cell>
          <cell r="G125" t="str">
            <v>000000*/2023</v>
          </cell>
          <cell r="H125" t="str">
            <v>VALOR DE 4 DIÁRIAS AO VEREADOR LEANDRO MARINHO CONFORME LEI N. 2.241 DE 14/12/2006. POR OCASIÃO DE VIAGEM A BELO HORIZONTE – DEVIDO A REUNIÃO NA ASSEMBLEIA LEGISLATIVA E REUNIÃO NO GABINETE DO DEPUTADO AÉCIO NEVES NO DIA 22/08/2023 E PARTICIPAÇÃO NO CURSO “DESEMPENHO DA ADMINISTRAÇÃO FISCALIZADOS PELO LEGISLATIVO” PROMOVIDO PELO INSTITUTO RUI BARBOSA NOS DIAS 22, 23, 24 E 25 DE AGOSTO DE 2023.</v>
          </cell>
          <cell r="I125">
            <v>2800</v>
          </cell>
          <cell r="N125">
            <v>2800</v>
          </cell>
        </row>
        <row r="126">
          <cell r="A126" t="str">
            <v>0001608</v>
          </cell>
          <cell r="B126">
            <v>45169</v>
          </cell>
          <cell r="C126">
            <v>45169</v>
          </cell>
          <cell r="D126" t="str">
            <v>0000790/2023</v>
          </cell>
          <cell r="E126" t="str">
            <v>0000015</v>
          </cell>
          <cell r="F126" t="str">
            <v>LEANDRO MARINHO</v>
          </cell>
          <cell r="G126" t="str">
            <v>000000*/2023</v>
          </cell>
          <cell r="H126" t="str">
            <v>VALOR DE 30% DE UMA DIÁRIA AO VEREADOR LEANDRO MARINHO, CONFORME LEI N. 2.241 DE 14/12/2006. POR OCASIÃO DE VIAGEM A POUSO ALEGRE - PARA CONHECER A ESTRUTURA FÍSICA E INTERNA DA “UAI POUSO ALEGRE – UNIDADE DE ATENDIMENTO INTEGRADO”</v>
          </cell>
          <cell r="I126">
            <v>150</v>
          </cell>
          <cell r="J126">
            <v>150</v>
          </cell>
        </row>
        <row r="127">
          <cell r="A127" t="str">
            <v>0001796</v>
          </cell>
          <cell r="B127">
            <v>45191</v>
          </cell>
          <cell r="C127">
            <v>45191</v>
          </cell>
          <cell r="D127" t="str">
            <v>0000884/2023</v>
          </cell>
          <cell r="E127" t="str">
            <v>0000015</v>
          </cell>
          <cell r="F127" t="str">
            <v>LEANDRO MARINHO</v>
          </cell>
          <cell r="G127" t="str">
            <v>000000*/2023</v>
          </cell>
          <cell r="H127" t="str">
            <v>VALOR DE 4 DIÁRIAS AO VEREADOR LEANDRO MARINHO CONFORME LEI N. 2.241 DE 14/12/2006. POR OCASIÃO DE VIAGEM A BELO HORIZONTE – DEVIDO A REUNIÃO NA ASSEMBLEIA LEGISLATIVA SEGUNDA FEIRA DIA 25/09/2023 ÀS 15H E PARTICIPAÇÃO NO CURSO “O PAPEL DA JUVENTUDE NO DESENVOLVIMENTO DA NAÇÃO EM NÍVEL PÚBLICO” DE 26/09/2023 À 29/09/2023</v>
          </cell>
          <cell r="I127">
            <v>2800</v>
          </cell>
          <cell r="N127">
            <v>2800</v>
          </cell>
        </row>
        <row r="128">
          <cell r="A128" t="str">
            <v>0002072</v>
          </cell>
          <cell r="B128">
            <v>45231</v>
          </cell>
          <cell r="C128">
            <v>45236</v>
          </cell>
          <cell r="D128" t="str">
            <v>0001003/2023</v>
          </cell>
          <cell r="E128" t="str">
            <v>0000015</v>
          </cell>
          <cell r="F128" t="str">
            <v>LEANDRO MARINHO</v>
          </cell>
          <cell r="G128" t="str">
            <v>000000*/2023</v>
          </cell>
          <cell r="H128" t="str">
            <v>VALOR DE 4 DIÁRIAS AO VEREADOR LEANDRO MARINHO CONFORME LEI N. 2.241 DE 14/12/2006. POR OCASIÃO DE VIAGEM A BELO HORIZONTE– PARA PARTICIPAÇÃO DE REUNIÃO NA ASSEMBLEIA NO DIA 06 DE NOVEMBRO DE 2023, PERÍODO DA TARDE E PARTICIPAÇÃO NO CURSO “OS EFEITOS DOS IMPOSTOS SOBRE A ECONOMIA MUNICIPAL/ ATENDIMENTO AO SETOR PÚBLICO” REALIZADO PELA EMPRESA INSTITUTO RUI BARBOSA NOS DIAS 07, 08, 09 E 10 DE NOVEMBRO DE 2023</v>
          </cell>
          <cell r="I128">
            <v>2800</v>
          </cell>
          <cell r="N128">
            <v>2800</v>
          </cell>
        </row>
        <row r="129">
          <cell r="A129" t="str">
            <v>0000617</v>
          </cell>
          <cell r="B129">
            <v>45034</v>
          </cell>
          <cell r="C129">
            <v>45036</v>
          </cell>
          <cell r="D129" t="str">
            <v>0000340/2023</v>
          </cell>
          <cell r="E129" t="str">
            <v>0000010</v>
          </cell>
          <cell r="F129" t="str">
            <v>LEONARDO GUSTAVO DEMETER</v>
          </cell>
          <cell r="G129" t="str">
            <v>000000*/2023</v>
          </cell>
          <cell r="H129" t="str">
            <v xml:space="preserve">VALOR DE 4 DIÁRIAS AO SERVIDOR LEONARDO GUSTAVO DEMETER CONFORME LEI N. 2.241 DE 14/12/2006. POR OCASIÃO DE VIAGEM A BRASÍLIA – PARA PARTICIPAR DA XXII MARCHA DOS LEGISLATIVOS MUNICIPAIS, PROMOVIDA PELA UVB – UNIÃO DOS VEREADORES DO BRASIL </v>
          </cell>
          <cell r="I129">
            <v>2800</v>
          </cell>
          <cell r="N129">
            <v>2800</v>
          </cell>
        </row>
        <row r="130">
          <cell r="A130" t="str">
            <v>0001775</v>
          </cell>
          <cell r="B130">
            <v>45188</v>
          </cell>
          <cell r="C130">
            <v>45188</v>
          </cell>
          <cell r="D130" t="str">
            <v>0000873/2023</v>
          </cell>
          <cell r="E130" t="str">
            <v>0000010</v>
          </cell>
          <cell r="F130" t="str">
            <v>LEONARDO GUSTAVO DEMETER</v>
          </cell>
          <cell r="G130" t="str">
            <v>000000*/2023</v>
          </cell>
          <cell r="H130" t="str">
            <v xml:space="preserve">VALOR DE 3 DIÁRIAS AO SERVIDOR LEONARDO GUSTAVO DEMETER CONFORME LEI N. 2.241 DE 14/12/2006. POR OCASIÃO DE VIAGEM A BELO HORIZONTE – PARA ACOMPANHAR E REGISTRAR A ETAPA ESTADUAL DO PARLAMENTO JOVEM DE MINAS, COM O OBJETIVO DE LEVAR INFORMAÇÃO DE TODOS OS ACONTECIMENTOS OS CIDADÃOS DE EXTREMA </v>
          </cell>
          <cell r="I130">
            <v>2100</v>
          </cell>
          <cell r="N130">
            <v>2100</v>
          </cell>
        </row>
        <row r="131">
          <cell r="A131" t="str">
            <v>0002335</v>
          </cell>
          <cell r="B131">
            <v>45266</v>
          </cell>
          <cell r="C131">
            <v>45267</v>
          </cell>
          <cell r="D131" t="str">
            <v>0001141/2023</v>
          </cell>
          <cell r="E131" t="str">
            <v>0000010</v>
          </cell>
          <cell r="F131" t="str">
            <v>LEONARDO GUSTAVO DEMETER</v>
          </cell>
          <cell r="G131" t="str">
            <v>000000*/2023</v>
          </cell>
          <cell r="H131" t="str">
            <v>VALOR DE 4 DIÁRIAS AO SERVIDOR LEONARDO GUSTAVO DEMETER CONFORME LEI N. 2.241 DE 14/12/2006. POR OCASIÃO DE VIAGEM A BELO HORIZONTE – PARA COBRIR A VISITA DE PARLAMENTARES EM VISITA À ASSEMBLEIA LEGISLATIVA DO ESTADO DE MINAS GERAIS E PARTICIPAÇÃO NO CURSO “ATUALIZAÇÕES NA LEGISLAÇÃO ELEITORAL PARA AS ELEIÇÕES DE 2024: LEIS 14.208/2021 E 14.211/2021, COMUNICAÇÃO PARLAMENTAR “ORGANIZADO PELA EMPRESA ECP COMUNICAÇÃO E PROJETOS NOS DIAS 12,13,14 E 15 DE DEZEMBRO DE 2023</v>
          </cell>
          <cell r="I131">
            <v>2800</v>
          </cell>
          <cell r="N131">
            <v>2800</v>
          </cell>
        </row>
        <row r="132">
          <cell r="A132" t="str">
            <v>0000676</v>
          </cell>
          <cell r="B132">
            <v>45042</v>
          </cell>
          <cell r="C132">
            <v>45042</v>
          </cell>
          <cell r="D132" t="str">
            <v>0000364/2023</v>
          </cell>
          <cell r="E132" t="str">
            <v>0000010</v>
          </cell>
          <cell r="F132" t="str">
            <v>LUISA PEREIRA TESSER ORTIZ</v>
          </cell>
          <cell r="G132" t="str">
            <v>000000*/2023</v>
          </cell>
          <cell r="H132" t="str">
            <v>VALOR DE 3 DIÁRIAS A SERVIDORA LUISA PEREIRA TESSER ORTIZ, CONFORME LEI N. 2.241 DE 14/12/2006. POR OCASIÃO DE VIAGEM A BELO HORIZONTE – PARA PARTICIPAR DO CURSO DE CAPACITAÇÃO DO SISTEMA PROCONSUMIDOR PARA MULTIPLICADORES NO ESTADO DE MINAS GERAIS, MINISTRADO PELA SECRETARIA NACIONAL DO CONSUMIDOR NOS DIAS 27/04 E 28/04</v>
          </cell>
          <cell r="I132">
            <v>1500</v>
          </cell>
          <cell r="N132">
            <v>1500</v>
          </cell>
        </row>
        <row r="133">
          <cell r="A133" t="str">
            <v>0000065</v>
          </cell>
          <cell r="B133">
            <v>44949</v>
          </cell>
          <cell r="C133">
            <v>44960</v>
          </cell>
          <cell r="D133" t="str">
            <v>0000082/2023</v>
          </cell>
          <cell r="E133" t="str">
            <v>0000015</v>
          </cell>
          <cell r="F133" t="str">
            <v>LUIZ FERNANDO FERREIRA</v>
          </cell>
          <cell r="G133" t="str">
            <v>0000001/2023</v>
          </cell>
          <cell r="H133" t="str">
            <v>VALOR DE 04 (QUATRO) DIAS AO VEREADOR LUIZ FERNANDO FERREIRA, CONFORME LEI N. 2.241 DE 14/12/2006. POR OCASIÃO DE VIAGEM A BRASILIA DF,  PARA UM COMPROMISSO NA ANTT NO DIA 07/02/2023  E NO DIA 07/02 Á 10/02/2023, PARTICIPAR DE UM ENCONTRO NACIONAL DE GESTORES E LEGISLATIVOS MUNICIPAIS.</v>
          </cell>
          <cell r="I133">
            <v>2800</v>
          </cell>
          <cell r="N133">
            <v>2800</v>
          </cell>
        </row>
        <row r="134">
          <cell r="A134" t="str">
            <v>0000365</v>
          </cell>
          <cell r="B134">
            <v>44994</v>
          </cell>
          <cell r="C134">
            <v>44998</v>
          </cell>
          <cell r="D134" t="str">
            <v>0000227/2023</v>
          </cell>
          <cell r="E134" t="str">
            <v>0000015</v>
          </cell>
          <cell r="F134" t="str">
            <v>LUIZ FERNANDO FERREIRA</v>
          </cell>
          <cell r="G134" t="str">
            <v>000000*/2023</v>
          </cell>
          <cell r="H134" t="str">
            <v xml:space="preserve">VALOR DE 04 (QUATRO) DIÁRIAS AO VEREADOR LUIZ FERNANDO FERREIRA, CONFORME LEI N. 2.241 DE 14/12/2006, POR OCASIÃO DE VIAGEM A BELO HORIZONTE MG., PARA PARTICIPAR DO CURSO "CICLO DE ESTUDOS LEGISLATIVOS - PAUTAS PARA FISCALIZAÇÃO LEGISLATIVA EM 2023". </v>
          </cell>
          <cell r="I134">
            <v>2000</v>
          </cell>
          <cell r="N134">
            <v>2000</v>
          </cell>
        </row>
        <row r="135">
          <cell r="A135" t="str">
            <v>0000613</v>
          </cell>
          <cell r="B135">
            <v>45034</v>
          </cell>
          <cell r="C135">
            <v>45036</v>
          </cell>
          <cell r="D135" t="str">
            <v>0000336/2023</v>
          </cell>
          <cell r="E135" t="str">
            <v>0000015</v>
          </cell>
          <cell r="F135" t="str">
            <v>LUIZ FERNANDO FERREIRA</v>
          </cell>
          <cell r="G135" t="str">
            <v>000000*/2023</v>
          </cell>
          <cell r="H135" t="str">
            <v>VALOR DE 4 DIÁRIAS AO VEREADOR LUIZ FERNANDO FERREIRA CONFORME LEI N. 2.241 DE 14/12/2006. POR OCASIÃO DE VIAGEM A BRASÍLIA – PARA PARTICIPAR DA XXII MARCHA DOS LEGISLATIVOS MUNICIPAIS, PROMOVIDA PELA UVB – UNIÃO DOS VEREADORES DO BRASIL.</v>
          </cell>
          <cell r="I135">
            <v>2800</v>
          </cell>
          <cell r="N135">
            <v>2800</v>
          </cell>
        </row>
        <row r="136">
          <cell r="A136" t="str">
            <v>0000871</v>
          </cell>
          <cell r="B136">
            <v>45072</v>
          </cell>
          <cell r="C136">
            <v>45072</v>
          </cell>
          <cell r="D136" t="str">
            <v>0000451/2023</v>
          </cell>
          <cell r="E136" t="str">
            <v>0000015</v>
          </cell>
          <cell r="F136" t="str">
            <v>LUIZ FERNANDO FERREIRA</v>
          </cell>
          <cell r="G136" t="str">
            <v>000000*/2023</v>
          </cell>
          <cell r="H136" t="str">
            <v xml:space="preserve">VALOR DE 4 DIÁRIAS AO SERVIDOR LUIZ FERNANDO FERREIRA , CONFORME LEI N. 2.241 DE 14/12/2006. POR OCASIÃO DE VIAGEM A BRASILIA – DEVIDO A COMPROMISSO NA CÂMARA DOS DEPUTADOS E PARTICIPAÇÃO NO CURSO “O LEGISLATIVO E A CAPTAÇÃO DE RECURSOS FEDERAIS – FOMENTOS E POLITICAS PARA O DESENVOLVIMENTO MUNICIPAL </v>
          </cell>
          <cell r="I136">
            <v>2800</v>
          </cell>
          <cell r="N136">
            <v>2800</v>
          </cell>
        </row>
        <row r="137">
          <cell r="A137" t="str">
            <v>0001100</v>
          </cell>
          <cell r="B137">
            <v>45100</v>
          </cell>
          <cell r="C137">
            <v>45100</v>
          </cell>
          <cell r="D137" t="str">
            <v>0000543/2023</v>
          </cell>
          <cell r="E137" t="str">
            <v>0000015</v>
          </cell>
          <cell r="F137" t="str">
            <v>LUIZ FERNANDO FERREIRA</v>
          </cell>
          <cell r="G137" t="str">
            <v>000000*/2023</v>
          </cell>
          <cell r="H137" t="str">
            <v xml:space="preserve">VALOR DE 4 DIÁRIAS AO SERVIDOR LUIZ FERNANDO FERREIRA LEI N. 2.241 DE 14/12/2006. POR OCASIÃO DE VIAGEM A BRASÍLIA PARA PARTICIPAR DO CURSO “EXECUÇÃO E PLANEJAMENTO PARA OS DOIS ÚLTIMOS ANOS DE MANDATO: MUDANÇA DA LEGISLAÇÃO PARA AS ELEIÇÕES 2024” REALIZADOS NOS DIAS 27 Á 30 DE JUNHO </v>
          </cell>
          <cell r="I137">
            <v>2800</v>
          </cell>
          <cell r="N137">
            <v>2800</v>
          </cell>
        </row>
        <row r="138">
          <cell r="A138" t="str">
            <v>0001313</v>
          </cell>
          <cell r="B138">
            <v>45128</v>
          </cell>
          <cell r="C138">
            <v>45128</v>
          </cell>
          <cell r="D138" t="str">
            <v>0000655/2023</v>
          </cell>
          <cell r="E138" t="str">
            <v>0000015</v>
          </cell>
          <cell r="F138" t="str">
            <v>LUIZ FERNANDO FERREIRA</v>
          </cell>
          <cell r="G138" t="str">
            <v>000000*/2023</v>
          </cell>
          <cell r="H138" t="str">
            <v xml:space="preserve">VALOR DE 4 DIÁRIAS AO VEREADOR LUIZ FERNANDO FERREIRA, CONFORME LEI N. 2.241 DE 14/12/2006. POR OCASIÃO DE VIAGEM A BELO HORIZONTE – DEVIDO A COMPROMISSO AGENDADO NA ASSEMBLEIA LEGISLATIVA NO DIA 25/07 E PARTICIPAÇÃO NO CURSO COMPLETO SOBRE CPI’ S MUNICIPAIS, COMISSÕES PROCESSANTES E A ATUAÇÃO DOS VEREADORES OFERECIDO PELO INSTITUTO PLENUM BRASIL NOS DIAS 25,26,27 E 28 DE JULHO </v>
          </cell>
          <cell r="I138">
            <v>2000</v>
          </cell>
          <cell r="N138">
            <v>2000</v>
          </cell>
        </row>
        <row r="139">
          <cell r="A139" t="str">
            <v>0001527</v>
          </cell>
          <cell r="B139">
            <v>45155</v>
          </cell>
          <cell r="C139">
            <v>45156</v>
          </cell>
          <cell r="D139" t="str">
            <v>0000762/2023</v>
          </cell>
          <cell r="E139" t="str">
            <v>0000015</v>
          </cell>
          <cell r="F139" t="str">
            <v>LUIZ FERNANDO FERREIRA</v>
          </cell>
          <cell r="G139" t="str">
            <v>000000*/2023</v>
          </cell>
          <cell r="H139" t="str">
            <v>VALOR DE 4 DIÁRIAS AO VEREADOR LUIZ FERNANDO FERREIRA, CONFORME LEI N. 2.241 DE 14/12/2006. POR OCASIÃO DE VIAGEM A BELO HORIZONTE – DEVIDO A COMPROMISSO AGENDADO NA ASSEMBLEIA LEGISLATIVA NO DIA 22/08/2023 E PARTICIPAÇÃO NO “FÓRUM LEGISLATIVO DE POLÍTICAS PÚBLICAS MUNICIPAIS” NOS DIAS 22, 23, 24 E 25 DE AGOSTO DE 2023.</v>
          </cell>
          <cell r="I139">
            <v>2800</v>
          </cell>
          <cell r="N139">
            <v>2800</v>
          </cell>
        </row>
        <row r="140">
          <cell r="A140" t="str">
            <v>0001799</v>
          </cell>
          <cell r="B140">
            <v>45191</v>
          </cell>
          <cell r="C140">
            <v>45191</v>
          </cell>
          <cell r="D140" t="str">
            <v>0000887/2023</v>
          </cell>
          <cell r="E140" t="str">
            <v>0000015</v>
          </cell>
          <cell r="F140" t="str">
            <v>LUIZ FERNANDO FERREIRA</v>
          </cell>
          <cell r="G140" t="str">
            <v>000000*/2023</v>
          </cell>
          <cell r="H140" t="str">
            <v>VALOR DE 4 DIÁRIAS AO VEREADOR LUIZ FERNANDO FERREIRA CONFORME LEI N. 2.241 DE 14/12/2006. POR OCASIÃO DE VIAGEM A BELO HORIZONTE – DEVIDO A COMPROMISSO NA CÂMARA DOS DEPUTADOS NO DIA 26/09/2023 AS 10H E PARTICIPAÇÃO NO CURSO “PROCESSO LEGISLATIVO MUNICIPAL NA PRATICA “DO DIA 26/09/2023 A 29/09/2023.</v>
          </cell>
          <cell r="I140">
            <v>2800</v>
          </cell>
          <cell r="N140">
            <v>2800</v>
          </cell>
        </row>
        <row r="141">
          <cell r="A141" t="str">
            <v>0001946</v>
          </cell>
          <cell r="B141">
            <v>45210</v>
          </cell>
          <cell r="C141">
            <v>45215</v>
          </cell>
          <cell r="D141" t="str">
            <v>0000950/2023</v>
          </cell>
          <cell r="E141" t="str">
            <v>0000015</v>
          </cell>
          <cell r="F141" t="str">
            <v>LUIZ FERNANDO FERREIRA</v>
          </cell>
          <cell r="G141" t="str">
            <v>000000*/2023</v>
          </cell>
          <cell r="H141" t="str">
            <v>VALOR DE 4 DIÁRIAS AO VEREADOR LUIZ FERNANDO FERREIRA CONFORME LEI N. 2.241 DE 14/12/2006. POR OCASIÃO DE VIAGEM A BELO HORIZONTE – DEVIDO A COMPROMISSO NA ASSEMBLEIA LEGISLATIVA NO DIA 17/10 AS 10 HORAS E PARTICIPAÇÃO NO CURSO “O LEGISLATIVO E AS POLITICAS PUBLICAS DE GERAÇÃO DE EMPREGO E RENDA” NOS DIAS 17,18,19 E 20 DE OUTUBRO DE 2023</v>
          </cell>
          <cell r="I141">
            <v>2800</v>
          </cell>
          <cell r="N141">
            <v>2800</v>
          </cell>
        </row>
        <row r="142">
          <cell r="A142" t="str">
            <v>0002157</v>
          </cell>
          <cell r="B142">
            <v>45243</v>
          </cell>
          <cell r="C142">
            <v>45243</v>
          </cell>
          <cell r="D142" t="str">
            <v>0001042/2023</v>
          </cell>
          <cell r="E142" t="str">
            <v>0000015</v>
          </cell>
          <cell r="F142" t="str">
            <v>LUIZ FERNANDO FERREIRA</v>
          </cell>
          <cell r="G142" t="str">
            <v>000000*/2023</v>
          </cell>
          <cell r="H142" t="str">
            <v xml:space="preserve">VALOR DE 4 DIÁRIAS AO VEREADOR LUIZ FERNANDO FERREIRA CONFORME LEI N. 2.241 DE 14/12/2006. POR OCASIÃO DE VIAGEM A BELO HORIZONTE– DEVIDO A COMPROMISSO NA ASSEMBLEIA LEGISLATIVA NO DIA 14/11/2023 AS 10 HORAS E PARTICIPAÇÃO NO CURSO “CICLO DE ESTUDOS LEGISLATIVOS: ANALISE DA LOA 2024 PELO LEGISLATIVO MUNICIPAL” ORGANIZADO PELO INSTITUTO PLENUN BRASIL NOS DIAS 14, 15, 16 E 17 DE NOVEMBRO DE 2023 </v>
          </cell>
          <cell r="I142">
            <v>2800</v>
          </cell>
          <cell r="N142">
            <v>2800</v>
          </cell>
        </row>
        <row r="143">
          <cell r="A143" t="str">
            <v>0002272</v>
          </cell>
          <cell r="B143">
            <v>45261</v>
          </cell>
          <cell r="C143">
            <v>45261</v>
          </cell>
          <cell r="D143" t="str">
            <v>0001113/2023</v>
          </cell>
          <cell r="E143" t="str">
            <v>0000015</v>
          </cell>
          <cell r="F143" t="str">
            <v>LUIZ FERNANDO FERREIRA</v>
          </cell>
          <cell r="G143" t="str">
            <v>000000*/2023</v>
          </cell>
          <cell r="H143" t="str">
            <v>VALOR DE 4 DIÁRIAS AO VEREADOR LUIZ FERNANDO FERREIRA CONFORME LEI N. 2.241 DE 14/12/2006. POR OCASIÃO DE VIAGEM A BELO HORIZONTE – DEVIDO A COMPROMISSOS NA ASSEMBLEIA LEGISLATIVA, NOS SEGUINTES DIAS E HORÁRIOS: 04/12 ÀS 10 HORAS, 05/12 ÀS 10 HORAS E 06/12 ÀS 15 HORAS.</v>
          </cell>
          <cell r="I143">
            <v>2800</v>
          </cell>
          <cell r="N143">
            <v>2800</v>
          </cell>
        </row>
        <row r="144">
          <cell r="A144" t="str">
            <v>0001983</v>
          </cell>
          <cell r="B144">
            <v>45217</v>
          </cell>
          <cell r="C144">
            <v>45217</v>
          </cell>
          <cell r="D144" t="str">
            <v>0000967/2023</v>
          </cell>
          <cell r="E144" t="str">
            <v>0000010</v>
          </cell>
          <cell r="F144" t="str">
            <v>LUIZ GUSTAVO MARTINS</v>
          </cell>
          <cell r="G144" t="str">
            <v>000000*/2023</v>
          </cell>
          <cell r="H144" t="str">
            <v>VALOR DE 1 DIÁRIA AO SERVIDOR LUIZ GUSTAVO MARTINS CONFORME LEI N. 2.241 DE 14/12/2006. POR OCASIÃO DE VIAGEM A SÃO PAULO – PARA PARTICIPAR DO CURSO “FORMAÇÃO DE AGENTE DE CONTRATAÇÃO, PREGOEIRO E EQUIPE DE APOIO”, REALIZADO PELA CEAP BRASIL NOS DIAS 19 E 20 DE OUTUBRO DE 2023</v>
          </cell>
          <cell r="I144">
            <v>700</v>
          </cell>
          <cell r="N144">
            <v>700</v>
          </cell>
        </row>
        <row r="145">
          <cell r="A145" t="str">
            <v>0002179</v>
          </cell>
          <cell r="B145">
            <v>45247</v>
          </cell>
          <cell r="C145">
            <v>45247</v>
          </cell>
          <cell r="D145" t="str">
            <v>0001056/2023</v>
          </cell>
          <cell r="E145" t="str">
            <v>0000010</v>
          </cell>
          <cell r="F145" t="str">
            <v>LUIZ GUSTAVO MARTINS</v>
          </cell>
          <cell r="G145" t="str">
            <v>000000*/2023</v>
          </cell>
          <cell r="H145" t="str">
            <v>VALOR DE 18 DIÁRIAS AO SERVIDOR LUIZ GUSTAVO MARTINS, CONFORME LEI N. 2.241 DE 14/12/2006. POR OCASIÃO DE VIAGEM A BELO HORIZONTE – COM O INTUITO DE PARTICIPAR DO TREINAMENTO PARA EMISSÃO DE CARTEIRA DE IDENTIDADE E ATESTADOS DE ANTECEDENTES CRIMINAIS, OFERECIDO PELA POLÍCIA CIVIL DE MINAS GERAIS, ENTRE OS DIAS 20/112023 Á 06/12/2023.O TREINAMENTO TEM INTUITO DE CAPACITAR O SERVIDOR PARA ATUAR NA UNIDADE DE ATENDIMENTO INTEGRADO QUE SERÁ IMPLANTADA NA CIDADE DE EXTREMA.</v>
          </cell>
          <cell r="I145">
            <v>12600</v>
          </cell>
          <cell r="N145">
            <v>12600</v>
          </cell>
        </row>
        <row r="146">
          <cell r="A146" t="str">
            <v>0000555</v>
          </cell>
          <cell r="B146">
            <v>45027</v>
          </cell>
          <cell r="C146">
            <v>45027</v>
          </cell>
          <cell r="D146" t="str">
            <v>0000303/2023</v>
          </cell>
          <cell r="E146" t="str">
            <v>0000010</v>
          </cell>
          <cell r="F146" t="str">
            <v>MARCELO SILVESTRE MORAES</v>
          </cell>
          <cell r="G146" t="str">
            <v>000000*/2023</v>
          </cell>
          <cell r="H146" t="str">
            <v xml:space="preserve">VALOR DE 1 DIARIA AO SERVIDOR MARCELO SILVESTRE MORAES, CONFORME LEI N. 2.241 DE 14/12/2006. POR OCASIÃO DE VIAGEM A BELO HORIZONTE - BH. PARA VISITA AO GABINETE DA DEPUTADA ESTADUAL DELEGADA SHEILA, NA PARTE DA TARDE DO DIA 12 DE ABRIL DE 2023
</v>
          </cell>
          <cell r="I146">
            <v>500</v>
          </cell>
          <cell r="N146">
            <v>500</v>
          </cell>
        </row>
        <row r="147">
          <cell r="A147" t="str">
            <v>0001684</v>
          </cell>
          <cell r="B147">
            <v>45175</v>
          </cell>
          <cell r="C147">
            <v>45175</v>
          </cell>
          <cell r="D147" t="str">
            <v>0000825/2023</v>
          </cell>
          <cell r="E147" t="str">
            <v>0000010</v>
          </cell>
          <cell r="F147" t="str">
            <v>MARCELO SILVESTRE MORAES</v>
          </cell>
          <cell r="G147" t="str">
            <v>000000*/2023</v>
          </cell>
          <cell r="H147" t="str">
            <v>VALOR DE 4 DIÁRIAS AO SERVIDOR MARCELO SILVESTRE MORAES, CONFORME LEI N. 2.241 DE 14/12/2006. POR OCASIÃO DE VIAGEM A BELO HORIZONTE – DEVIDO A COMPROMISSO AGENDADO NA ASSEMBLEIA LEGISLATIVA AS 10 HORAS NO DIA 12 DE SETEMBRO DE 2023 E PARTICIPAÇÃO NO CURSO “LIDERANÇA PÚBLICA, CONTROLE DOS GASTOS PÚBLICOS, IMPROBIDADE ADMINISTRATIVA, AS ALTERAÇÕES PARA AS ELEIÇÕES 2024 E FISCALIZAÇÃO E ACOMPANHAMENTO DE CONTRATOS PÚBLICOS” ORGANIZADO PELA EMPRESA WR GESTÃO PÚBLICA NOS DIAS 12,13,14 E 15 DE SETEMBRO DE 2023</v>
          </cell>
          <cell r="I147">
            <v>2800</v>
          </cell>
          <cell r="N147">
            <v>2800</v>
          </cell>
        </row>
        <row r="148">
          <cell r="A148" t="str">
            <v>0002065</v>
          </cell>
          <cell r="B148">
            <v>45231</v>
          </cell>
          <cell r="C148">
            <v>45236</v>
          </cell>
          <cell r="D148" t="str">
            <v>0000994/2023</v>
          </cell>
          <cell r="E148" t="str">
            <v>0000010</v>
          </cell>
          <cell r="F148" t="str">
            <v>MARCELO SILVESTRE MORAES</v>
          </cell>
          <cell r="G148" t="str">
            <v>000000*/2023</v>
          </cell>
          <cell r="H148" t="str">
            <v>VALOR DE 4 DIÁRIAS AO SERVIDOR MARCELO SILVESTRE DE MORAES CONFORME LEI N. 2.241 DE 14/12/2006. POR OCASIÃO DE VIAGEM A SÃO PAULO – PARA PARTICIPAR DO CURSO “GESTÃO DE MÍDIAS SOCIAIS PARA ÓRGÃOS PÚBLICOS “MINISTRADO PELA EMPRESA ENG DTP &amp; MULTIMIDIA LTDA NOS DIAS 06 Á 10 DE NOVEMBRO DE 2023.</v>
          </cell>
          <cell r="I148">
            <v>2800</v>
          </cell>
          <cell r="N148">
            <v>2800</v>
          </cell>
        </row>
        <row r="149">
          <cell r="A149" t="str">
            <v>0000060</v>
          </cell>
          <cell r="B149">
            <v>44949</v>
          </cell>
          <cell r="C149">
            <v>44960</v>
          </cell>
          <cell r="D149" t="str">
            <v>0000077/2023</v>
          </cell>
          <cell r="E149" t="str">
            <v>0000015</v>
          </cell>
          <cell r="F149" t="str">
            <v>MARCIO JOSÉ VIEIRA</v>
          </cell>
          <cell r="G149" t="str">
            <v>0000001/2023</v>
          </cell>
          <cell r="H149" t="str">
            <v>VALOR DE 04 (QUATRO) DIAS AO VEREADOR MARCIO JOSE VIEIRA, CONFORME LEI N. 2.241 DE 14/12/2006. POR OCASIÃO DE VIAGEM A BRASILIA DF,  PARA UMA REUNIÃO NO DIA 06/02/2023 NO GABINETE DO DEPUTADO FEDERAL E NO DIA 07/02 Á 10/02/2023, PARTICIPAR DE UM ENCONTRO NACIONAL DE GESTORES E LEGISLATIVOS MUNICIPAIS.</v>
          </cell>
          <cell r="I149">
            <v>2800</v>
          </cell>
          <cell r="N149">
            <v>2800</v>
          </cell>
        </row>
        <row r="150">
          <cell r="A150" t="str">
            <v>0000554</v>
          </cell>
          <cell r="B150">
            <v>45027</v>
          </cell>
          <cell r="C150">
            <v>45027</v>
          </cell>
          <cell r="D150" t="str">
            <v>0000302/2023</v>
          </cell>
          <cell r="E150" t="str">
            <v>0000015</v>
          </cell>
          <cell r="F150" t="str">
            <v>MARCIO JOSÉ VIEIRA</v>
          </cell>
          <cell r="G150" t="str">
            <v>000000*/2023</v>
          </cell>
          <cell r="H150" t="str">
            <v>VALOR DE 1 DIARIA AO VEREADOR MÁRCIO JOSÉ VIEIRA, CONFORME LEI N. 2.241 DE 14/12/2006. POR OCASIÃO DE VIAGEM A BELO HORIZONTE - BH. PARA VISITA AO GABINETE DA DEPUTADA ESTADUAL DELEGADA SHEILA, NA PARTE DA TARDE DO DIA 12 DE ABRIL DE 2023</v>
          </cell>
          <cell r="I150">
            <v>500</v>
          </cell>
          <cell r="N150">
            <v>500</v>
          </cell>
        </row>
        <row r="151">
          <cell r="A151" t="str">
            <v>0000345</v>
          </cell>
          <cell r="B151">
            <v>44993</v>
          </cell>
          <cell r="C151">
            <v>44993</v>
          </cell>
          <cell r="D151" t="str">
            <v>0000221/2023</v>
          </cell>
          <cell r="E151" t="str">
            <v>0000010</v>
          </cell>
          <cell r="F151" t="str">
            <v>MARCIO ROBERTO AMORIM</v>
          </cell>
          <cell r="G151" t="str">
            <v>000000*/2023</v>
          </cell>
          <cell r="H151" t="str">
            <v xml:space="preserve">VALOR DE 50% ( CINQUENTA POR CENTO ) DE 01 (UMA) DIÁRIA AO SERVIDOR MARCIO ROBERTO AMORIM, CONFORME LEI  N. 2.241 DE 14/12/2006, POR OCASIÃO DE VIAGEM A GUARULHOS SP., BUSCAR SR. VINICIUS SALDANHA NO AEROPORTO. </v>
          </cell>
          <cell r="I151">
            <v>175</v>
          </cell>
          <cell r="N151">
            <v>175</v>
          </cell>
        </row>
        <row r="152">
          <cell r="A152" t="str">
            <v>0000624</v>
          </cell>
          <cell r="B152">
            <v>45035</v>
          </cell>
          <cell r="C152">
            <v>45036</v>
          </cell>
          <cell r="D152" t="str">
            <v>0000345/2023</v>
          </cell>
          <cell r="E152" t="str">
            <v>0000010</v>
          </cell>
          <cell r="F152" t="str">
            <v>MARCIO ROBERTO AMORIM</v>
          </cell>
          <cell r="G152" t="str">
            <v>000000*/2023</v>
          </cell>
          <cell r="H152" t="str">
            <v xml:space="preserve"> VALOR DE 15% DE 1 DIÁRIA AO SERVIDOR MÁRCIO ROBERTO AMORIM, CONFORME LEI N. 2.241 DE 14/12/2006. POR OCASIÃO DE VIAGEM A SÃO PAULO PARA CONDUZIR OS SERVIDORES RIVADARIO DA ANUNCIAÇÃO JUNIOR, SILVIA APARECIDA RODRIGUES DA SILVA, VAGNER PEREIRA E OS VEREADORES EDVALDO SANTOS JUNIOR, LUIZ FERNANDO FERREIRA, SIDNEY SOARES CARVALHO E TAMARA MARTINIUK AO AEROPORTO DE CONGONHAS </v>
          </cell>
          <cell r="I152">
            <v>52.5</v>
          </cell>
          <cell r="N152">
            <v>52.5</v>
          </cell>
        </row>
        <row r="153">
          <cell r="A153" t="str">
            <v>0000649</v>
          </cell>
          <cell r="B153">
            <v>45036</v>
          </cell>
          <cell r="C153">
            <v>45040</v>
          </cell>
          <cell r="D153" t="str">
            <v>0000356/2023</v>
          </cell>
          <cell r="E153" t="str">
            <v>0000010</v>
          </cell>
          <cell r="F153" t="str">
            <v>MARCIO ROBERTO AMORIM</v>
          </cell>
          <cell r="G153" t="str">
            <v>000000*/2023</v>
          </cell>
          <cell r="H153" t="str">
            <v>VALOR DE 50% DE 1 DIÁRIA AO SERVIDOR MÁRCIO ROBERTO AMORIM, CONFORME LEI N. 2.241 DE 14/12/2006. POR OCASIÃO DE VIAGEM A CAMBUÍ PARA CONDUZIR A SERVIDORA MARIANA LIMA NASCIMENTO A CIDADE DESTINO.</v>
          </cell>
          <cell r="I153">
            <v>50</v>
          </cell>
          <cell r="N153">
            <v>50</v>
          </cell>
        </row>
        <row r="154">
          <cell r="A154" t="str">
            <v>0000687</v>
          </cell>
          <cell r="B154">
            <v>45043</v>
          </cell>
          <cell r="C154">
            <v>45043</v>
          </cell>
          <cell r="D154" t="str">
            <v>0000368/2023</v>
          </cell>
          <cell r="E154" t="str">
            <v>0000010</v>
          </cell>
          <cell r="F154" t="str">
            <v>MARCIO ROBERTO AMORIM</v>
          </cell>
          <cell r="G154" t="str">
            <v>000000*/2023</v>
          </cell>
          <cell r="H154" t="str">
            <v>VALOR DE 15% DE 1 DIÁRIA AO SERVIDOR MÁRCIO ROBERTO AMORIM, CONFORME LEI N. 2.241 DE 14/12/2006. POR OCASIÃO DE VIAGEM A SÃO PAULO PARA BUSCAR OS SERVIDORES: EDVALDO DOS SANTOS JUNIOR, LEONARDO GUSTAVO DEMETER, LUIZ FERNANDO FERREIRA, RIVADARO ANUNCIAÇÃO JUNIOR, SIDNEY SOARES CARVALHO, SILVIA APARECIDA RODRIGUES DA SILVA, TAMARA MARTINIUK, VAGNER PEREIRA</v>
          </cell>
          <cell r="I154">
            <v>52.5</v>
          </cell>
          <cell r="N154">
            <v>52.5</v>
          </cell>
        </row>
        <row r="155">
          <cell r="A155" t="str">
            <v>0000867</v>
          </cell>
          <cell r="B155">
            <v>45072</v>
          </cell>
          <cell r="C155">
            <v>45072</v>
          </cell>
          <cell r="D155" t="str">
            <v>0000447/2023</v>
          </cell>
          <cell r="E155" t="str">
            <v>0000010</v>
          </cell>
          <cell r="F155" t="str">
            <v>MARCIO ROBERTO AMORIM</v>
          </cell>
          <cell r="G155" t="str">
            <v>000000*/2023</v>
          </cell>
          <cell r="H155" t="str">
            <v xml:space="preserve">VALOR DE 15% DE UMA DIÁRIA AO SERVIDOR MARCIO ROBERTO AMORIM, CONFORME LEI N. 2.241 DE 14/12/2006. POR OCASIÃO DE VIAGEM A CAMPINAS – PARA CONDUZIR O SERVIDOR KEYSE LUCAS GONÇALVES E OS VEREADORES LUIZ FERNANDO FERREIRA EDVALDO DE SOUZA SANTOS JUNIOR AO AEROPORTO DE VIRACOPOS </v>
          </cell>
          <cell r="I155">
            <v>52.5</v>
          </cell>
          <cell r="N155">
            <v>52.5</v>
          </cell>
        </row>
        <row r="156">
          <cell r="A156" t="str">
            <v>0000913</v>
          </cell>
          <cell r="B156">
            <v>45078</v>
          </cell>
          <cell r="C156">
            <v>45079</v>
          </cell>
          <cell r="D156" t="str">
            <v>0000455/2023</v>
          </cell>
          <cell r="E156" t="str">
            <v>0000010</v>
          </cell>
          <cell r="F156" t="str">
            <v>MARCIO ROBERTO AMORIM</v>
          </cell>
          <cell r="G156" t="str">
            <v>000000*/2023</v>
          </cell>
          <cell r="H156" t="str">
            <v>VALOR DE 15% DE UMA DIÁRIA AO SERVIDOR MARCIO ROBERTO AMORIM, CONFORME LEI N. 2.241 DE 14/12/2006. POR OCASIÃO DE VIAGEM A GUARULHOS – PARA BUSCAR O SERVIDOR KEYSE LUCAS GONÇALVES E OS VEREADORES LUIZ FERNANDO FERREIRA EDVALDO DE SOUZA SANTOS JUNIOR NO AEROPORTO DE GUARULHOS</v>
          </cell>
          <cell r="I156">
            <v>52.5</v>
          </cell>
          <cell r="N156">
            <v>52.5</v>
          </cell>
        </row>
        <row r="157">
          <cell r="A157" t="str">
            <v>0001017</v>
          </cell>
          <cell r="B157">
            <v>45089</v>
          </cell>
          <cell r="C157">
            <v>45089</v>
          </cell>
          <cell r="D157" t="str">
            <v>0000504/2023</v>
          </cell>
          <cell r="E157" t="str">
            <v>0000010</v>
          </cell>
          <cell r="F157" t="str">
            <v>MARCIO ROBERTO AMORIM</v>
          </cell>
          <cell r="G157" t="str">
            <v>000000*/2023</v>
          </cell>
          <cell r="H157" t="str">
            <v>VALOR DE UMA DIÁRIA AO SERVIDOR MÁRCIO ROBERTO AMORIM CONFORME LEI N. 2.241 DE 14/12/2006. POR OCASIÃO DE VIAGEM A BOA ESPERANÇA/POÇOS DE CALDAS – PARA ATENDER AS SEGUINTES DEMANDAS: 13/06/2023 LEVAR RELÓGIO DE REGISTRO DE PONTO PARA ORÇAMENTO NA CIDADE DE BOA ESPERANÇA E DIA 14/06/2023 – BUSCAR PALESTRANTE QUE PARTICIPARÁ DO EVENTO DA PROCURADORIA DA MULHER. AS DEMANDAS SERÃO ATENDIDAS EM CONJUNTO POR UMA QUESTÃO DE ECONOMICIDADE.</v>
          </cell>
          <cell r="I157">
            <v>350</v>
          </cell>
          <cell r="N157">
            <v>350</v>
          </cell>
        </row>
        <row r="158">
          <cell r="A158" t="str">
            <v>0001041</v>
          </cell>
          <cell r="B158">
            <v>45091</v>
          </cell>
          <cell r="C158">
            <v>45091</v>
          </cell>
          <cell r="D158" t="str">
            <v>0000517/2023</v>
          </cell>
          <cell r="E158" t="str">
            <v>0000010</v>
          </cell>
          <cell r="F158" t="str">
            <v>MARCIO ROBERTO AMORIM</v>
          </cell>
          <cell r="G158" t="str">
            <v>000000*/2023</v>
          </cell>
          <cell r="H158" t="str">
            <v>VALOR DE 15% UMA DIÁRIA AO SERVIDOR MÁRCIO ROBERTO AMORIM CONFORME LEI N. 2.241 DE 14/12/2006. POR OCASIÃO DE VIAGEM A SÃO PAULO PARA BUSCAR A PALESTRANTE MEIRY KAMIA PARA PARTICIPAR DO EVENTO “1ª CONFERENCIA DAS MULHERES EMPREENDEDORAS DO MUNICÍPIO DE EXTREMA E REGIÃO”</v>
          </cell>
          <cell r="I158">
            <v>52.5</v>
          </cell>
          <cell r="N158">
            <v>52.5</v>
          </cell>
        </row>
        <row r="159">
          <cell r="A159" t="str">
            <v>0001042</v>
          </cell>
          <cell r="B159">
            <v>45091</v>
          </cell>
          <cell r="C159">
            <v>45092</v>
          </cell>
          <cell r="D159" t="str">
            <v>0000520/2023</v>
          </cell>
          <cell r="E159" t="str">
            <v>0000010</v>
          </cell>
          <cell r="F159" t="str">
            <v>MARCIO ROBERTO AMORIM</v>
          </cell>
          <cell r="G159" t="str">
            <v>000000*/2023</v>
          </cell>
          <cell r="H159" t="str">
            <v>VALOR DE 15% UMA DIÁRIA AO SERVIDOR MÁRCIO ROBERTO AMORIM CONFORME LEI N. 2.241 DE 14/12/2006. POR OCASIÃO DE VIAGEM A SÃO PAULO PARA CONDUZIR A PALESTRANTE MEIRY KAMIA APÓS A PARTICIPAÇÃO NO EVENTO “1ª CONFERÊNCIA DAS MULHERES EMPREENDEDORAS DO MUNICÍPIO DE EXTREMA E REGIÃO”</v>
          </cell>
          <cell r="I159">
            <v>52.5</v>
          </cell>
          <cell r="N159">
            <v>52.5</v>
          </cell>
        </row>
        <row r="160">
          <cell r="A160" t="str">
            <v>0001096</v>
          </cell>
          <cell r="B160">
            <v>45099</v>
          </cell>
          <cell r="C160">
            <v>45100</v>
          </cell>
          <cell r="D160" t="str">
            <v>0000539/2023</v>
          </cell>
          <cell r="E160" t="str">
            <v>0000010</v>
          </cell>
          <cell r="F160" t="str">
            <v>MARCIO ROBERTO AMORIM</v>
          </cell>
          <cell r="G160" t="str">
            <v>000000*/2023</v>
          </cell>
          <cell r="H160" t="str">
            <v xml:space="preserve">VALOR DE 15% UMA DIÁRIA AO SERVIDOR MÁRCIO ROBERTO AMORIM CONFORME LEI N. 2.241 DE 14/12/2006. POR OCASIÃO DE VIAGEM A CAMPINAS PARA CONDUZIR AS SERVIDORAS BETARIZ E FABIANA PARA O AEROPORTO DA CIDADE DE DESTINO </v>
          </cell>
          <cell r="I160">
            <v>52.5</v>
          </cell>
          <cell r="N160">
            <v>52.5</v>
          </cell>
        </row>
        <row r="161">
          <cell r="A161" t="str">
            <v>0001152</v>
          </cell>
          <cell r="B161">
            <v>45106</v>
          </cell>
          <cell r="C161">
            <v>45106</v>
          </cell>
          <cell r="D161" t="str">
            <v>0000573/2023</v>
          </cell>
          <cell r="E161" t="str">
            <v>0000010</v>
          </cell>
          <cell r="F161" t="str">
            <v>MARCIO ROBERTO AMORIM</v>
          </cell>
          <cell r="G161" t="str">
            <v>000000*/2023</v>
          </cell>
          <cell r="H161" t="str">
            <v xml:space="preserve">VALOR DE 15% UMA DIÁRIA AO SERVIDOR MÁRCIO ROBERTO AMORIM CONFORME LEI N. 2.241 DE 14/12/2006. POR OCASIÃO DE VIAGEM A CAMPINAS PARA BUSCAR AS SERVIDORAS BEATRIZ E FABIANA NO AEROPORTO DE VIRACOPOS. </v>
          </cell>
          <cell r="I161">
            <v>52.5</v>
          </cell>
          <cell r="N161">
            <v>52.5</v>
          </cell>
        </row>
        <row r="162">
          <cell r="A162" t="str">
            <v>0001216</v>
          </cell>
          <cell r="B162">
            <v>45110</v>
          </cell>
          <cell r="C162">
            <v>45112</v>
          </cell>
          <cell r="D162" t="str">
            <v>0000613/2023</v>
          </cell>
          <cell r="E162" t="str">
            <v>0000010</v>
          </cell>
          <cell r="F162" t="str">
            <v>MARCIO ROBERTO AMORIM</v>
          </cell>
          <cell r="G162" t="str">
            <v>000000*/2023</v>
          </cell>
          <cell r="H162" t="str">
            <v>VALOR DE UMA DIÁRIA AO SERVIDOR MÁRCIO ROBERTO AMORIM CONFORME LEI N. 2.241 DE 14/12/2006. POR OCASIÃO DE VIAGEM A BELO HORIZONTE PARA BUSCAR O SERVIDOR WASHINGTON RODRIGUES E O VEREADOR ODIRLEI DE MORAIS NA CIDADE DE DESTINO.</v>
          </cell>
          <cell r="I162">
            <v>500</v>
          </cell>
          <cell r="N162">
            <v>500</v>
          </cell>
        </row>
        <row r="163">
          <cell r="A163" t="str">
            <v>0001230</v>
          </cell>
          <cell r="B163">
            <v>45111</v>
          </cell>
          <cell r="C163">
            <v>45114</v>
          </cell>
          <cell r="D163" t="str">
            <v>0000616/2023</v>
          </cell>
          <cell r="E163" t="str">
            <v>0000010</v>
          </cell>
          <cell r="F163" t="str">
            <v>MARCIO ROBERTO AMORIM</v>
          </cell>
          <cell r="G163" t="str">
            <v>000000*/2023</v>
          </cell>
          <cell r="H163" t="str">
            <v xml:space="preserve"> VALOR DE  50% DE UMA DIÁRIA AO SERVIDOR MÁRCIO ROBERTO AMORIM, CONFORME LEI N. 2.241 DE 14/12/2006. POR OCASIÃO DE VIAGEM A SÃO PAULO – PARA CONDUZIR OS SERVIDORES VAGNER PEREIRA, VALMIR DE FREITAS E MARCOS DOS SANTOS AO AEROPORTO DE CONGONHAS </v>
          </cell>
          <cell r="I163">
            <v>175</v>
          </cell>
          <cell r="N163">
            <v>175</v>
          </cell>
        </row>
        <row r="164">
          <cell r="A164" t="str">
            <v>0001254</v>
          </cell>
          <cell r="B164">
            <v>45119</v>
          </cell>
          <cell r="C164">
            <v>45119</v>
          </cell>
          <cell r="D164" t="str">
            <v>0000635/2023</v>
          </cell>
          <cell r="E164" t="str">
            <v>0000010</v>
          </cell>
          <cell r="F164" t="str">
            <v>MARCIO ROBERTO AMORIM</v>
          </cell>
          <cell r="G164" t="str">
            <v>000000*/2023</v>
          </cell>
          <cell r="H164" t="str">
            <v xml:space="preserve">VALOR DE 50% DE UMA DIÁRIA AO SERVIDOR MÁRCIO ROBERTO AMORIM, CONFORME LEI N. 2.241 DE 14/12/2006. POR OCASIÃO DE VIAGEM A POUSO ALEGRE – PARA LEVAR VEÍCULO COROLLA PARA REVISÃO ANUAL </v>
          </cell>
          <cell r="I164">
            <v>175</v>
          </cell>
          <cell r="N164">
            <v>175</v>
          </cell>
        </row>
        <row r="165">
          <cell r="A165" t="str">
            <v>0001276</v>
          </cell>
          <cell r="B165">
            <v>45120</v>
          </cell>
          <cell r="C165">
            <v>45120</v>
          </cell>
          <cell r="D165" t="str">
            <v>0000639/2023</v>
          </cell>
          <cell r="E165" t="str">
            <v>0000010</v>
          </cell>
          <cell r="F165" t="str">
            <v>MARCIO ROBERTO AMORIM</v>
          </cell>
          <cell r="G165" t="str">
            <v>000000*/2023</v>
          </cell>
          <cell r="H165" t="str">
            <v xml:space="preserve">VALOR DE 15% DE UMA DIÁRIA AO SERVIDOR MÁRCIO ROBERTO AMORIM, CONFORME LEI N. 2.241 DE 14/12/2006. POR OCASIÃO DE VIAGEM A GUARULHOS – PARA BUSCAR OS SERVIDORES VAGNER PEREIRA, MARCOS DOS SANTOS E VALMIR DE FREITAS FABRI NO AEROPORTO DA CIDADE DE DESTINO. </v>
          </cell>
          <cell r="I165">
            <v>52.5</v>
          </cell>
          <cell r="J165">
            <v>52.5</v>
          </cell>
          <cell r="N165">
            <v>52.5</v>
          </cell>
          <cell r="O165">
            <v>52.5</v>
          </cell>
          <cell r="P165">
            <v>52.5</v>
          </cell>
        </row>
        <row r="166">
          <cell r="A166" t="str">
            <v>0001513</v>
          </cell>
          <cell r="B166">
            <v>45154</v>
          </cell>
          <cell r="C166">
            <v>45154</v>
          </cell>
          <cell r="D166" t="str">
            <v>0000758/2023</v>
          </cell>
          <cell r="E166" t="str">
            <v>0000010</v>
          </cell>
          <cell r="F166" t="str">
            <v>MARCIO ROBERTO AMORIM</v>
          </cell>
          <cell r="G166" t="str">
            <v>000000*/2023</v>
          </cell>
          <cell r="H166" t="str">
            <v xml:space="preserve">VALOR DE 15% DE UMA DIÁRIA AO SERVIDOR MÁRCIO ROBERTO AMORIM, CONFORME LEI N. 2.241 DE 14/12/2006. POR OCASIÃO DE VIAGEM A GUARULHOS – PARA BUSCAR O SENHOR WLADIMIR RODRIGUES DIAS, PALESTRANTE DO ENCONTRO COM A POLÍTICA, NO AEROPORTO DA CIDADE DE DESTINO </v>
          </cell>
          <cell r="I166">
            <v>75</v>
          </cell>
          <cell r="J166">
            <v>75</v>
          </cell>
          <cell r="N166">
            <v>75</v>
          </cell>
          <cell r="O166">
            <v>75</v>
          </cell>
          <cell r="P166">
            <v>75</v>
          </cell>
        </row>
        <row r="167">
          <cell r="A167" t="str">
            <v>0001525</v>
          </cell>
          <cell r="B167">
            <v>45155</v>
          </cell>
          <cell r="C167">
            <v>45155</v>
          </cell>
          <cell r="D167" t="str">
            <v>0000760/2023</v>
          </cell>
          <cell r="E167" t="str">
            <v>0000010</v>
          </cell>
          <cell r="F167" t="str">
            <v>MARCIO ROBERTO AMORIM</v>
          </cell>
          <cell r="G167" t="str">
            <v>000000*/2023</v>
          </cell>
          <cell r="H167" t="str">
            <v>VALOR DE 30% DE UMA DIÁRIA AO SERVIDOR MÁRCIO ROBERTO AMORIM, CONFORME LEI N. 2.241 DE 14/12/2006. POR OCASIÃO DE VIAGEM A SÃO PAULO/GUARULHOS – PARA BUSCAR OS SERVIDORES MARCOS DOS SANTOS, BEATRIZ OLIVEIRA DE SOUSA, JOAQUIM LIPI PINA DE FREITAS NA CIDADE DE SÃO PAULO E AS SERVIDORAS AMANDA LIMA DA PAIXÃO E CAROLINE DE SOUZA LIMA PASCHOAL NO AEROPORTO DE GUARULHOS.</v>
          </cell>
          <cell r="I167">
            <v>210</v>
          </cell>
          <cell r="N167">
            <v>210</v>
          </cell>
        </row>
        <row r="168">
          <cell r="A168" t="str">
            <v>0001658</v>
          </cell>
          <cell r="B168">
            <v>45173</v>
          </cell>
          <cell r="C168">
            <v>45173</v>
          </cell>
          <cell r="D168" t="str">
            <v>0000815/2023</v>
          </cell>
          <cell r="E168" t="str">
            <v>0000010</v>
          </cell>
          <cell r="F168" t="str">
            <v>MARCIO ROBERTO AMORIM</v>
          </cell>
          <cell r="G168" t="str">
            <v>000000*/2023</v>
          </cell>
          <cell r="H168" t="str">
            <v xml:space="preserve">VALOR DE 1 DIÁRIA AO SERVIDOR MARCIO ROBERTO AMORIM, CONFORME LEI N. 2.241 DE 14/12/2006. POR OCASIÃO DE VIAGEM A BOA ESPERANÇA – PARA LEVAR O RELÓGIO DE PONTO PARA MANUTENÇÃO </v>
          </cell>
          <cell r="I168">
            <v>500</v>
          </cell>
          <cell r="J168">
            <v>250</v>
          </cell>
          <cell r="N168">
            <v>500</v>
          </cell>
          <cell r="O168">
            <v>250</v>
          </cell>
          <cell r="P168">
            <v>250</v>
          </cell>
        </row>
        <row r="169">
          <cell r="A169" t="str">
            <v>0001692</v>
          </cell>
          <cell r="B169">
            <v>45175</v>
          </cell>
          <cell r="C169">
            <v>45175</v>
          </cell>
          <cell r="D169" t="str">
            <v>0000833/2023</v>
          </cell>
          <cell r="E169" t="str">
            <v>0000010</v>
          </cell>
          <cell r="F169" t="str">
            <v>MARCIO ROBERTO AMORIM</v>
          </cell>
          <cell r="G169" t="str">
            <v>000000*/2023</v>
          </cell>
          <cell r="H169" t="str">
            <v>VALOR DE 15% DE UMA DIÁRIA AO SERVIDOR MÁRCIO ROBERTO AMORIM CONFORME LEI N. 2.241 DE 14/12/2006. POR OCASIÃO DE VIAGEM A CAMPINAS – PARA LEVAR O SERVIDOR LEANDRO APARECIDO DA LUZ E A VEREADORA TELMA APARECIDA MACIEL AO AEROPORTO DE VIRACOPOS.</v>
          </cell>
          <cell r="I169">
            <v>75</v>
          </cell>
          <cell r="N169">
            <v>75</v>
          </cell>
        </row>
        <row r="170">
          <cell r="A170" t="str">
            <v>0001729</v>
          </cell>
          <cell r="B170">
            <v>45182</v>
          </cell>
          <cell r="C170">
            <v>45182</v>
          </cell>
          <cell r="D170" t="str">
            <v>0000838/2023</v>
          </cell>
          <cell r="E170" t="str">
            <v>0000010</v>
          </cell>
          <cell r="F170" t="str">
            <v>MARCIO ROBERTO AMORIM</v>
          </cell>
          <cell r="G170" t="str">
            <v>000000*/2023</v>
          </cell>
          <cell r="H170" t="str">
            <v>VALOR DE 30% DE UMA DIÁRIA AO SERVIDOR MÁRCIO ROBERTO AMORIM CONFORME LEI N. 2.241 DE 14/12/2006. POR OCASIÃO DE VIAGEM A SÃO PAULO – PARA BUSCAR O SERVIDOR HELDER MACHADO FRACASSO NO AEROPORTO DE CONGONHAS.</v>
          </cell>
          <cell r="I170">
            <v>210</v>
          </cell>
          <cell r="N170">
            <v>210</v>
          </cell>
        </row>
        <row r="171">
          <cell r="A171" t="str">
            <v>0001741</v>
          </cell>
          <cell r="B171">
            <v>45184</v>
          </cell>
          <cell r="C171">
            <v>45184</v>
          </cell>
          <cell r="D171" t="str">
            <v>0000845/2023</v>
          </cell>
          <cell r="E171" t="str">
            <v>0000010</v>
          </cell>
          <cell r="F171" t="str">
            <v>MARCIO ROBERTO AMORIM</v>
          </cell>
          <cell r="G171" t="str">
            <v>000000*/2023</v>
          </cell>
          <cell r="H171" t="str">
            <v>VALOR DE 30% DE UMA DIÁRIA AO SERVIDOR MÁRCIO ROBERTO AMORIM CONFORME LEI N. 2.241 DE 14/12/2006. POR OCASIÃO DE VIAGEM A CAMPINAS – PARA BUSCAR O SERVIDOR LEANDRO APARECIDO DA LUZ E A VEREADORA TELMA APARECIDA MACIEL NO AEROPORTO DE VIRACOPOS.</v>
          </cell>
          <cell r="I171">
            <v>150</v>
          </cell>
          <cell r="N171">
            <v>150</v>
          </cell>
        </row>
        <row r="172">
          <cell r="A172" t="str">
            <v>0001803</v>
          </cell>
          <cell r="B172">
            <v>45191</v>
          </cell>
          <cell r="C172">
            <v>45191</v>
          </cell>
          <cell r="D172" t="str">
            <v>0000891/2023</v>
          </cell>
          <cell r="E172" t="str">
            <v>0000010</v>
          </cell>
          <cell r="F172" t="str">
            <v>MARCIO ROBERTO AMORIM</v>
          </cell>
          <cell r="G172" t="str">
            <v>000000*/2023</v>
          </cell>
          <cell r="H172" t="str">
            <v>VALOR DE 4 DIÁRIAS AO SERVIDOR MARCIO ROBERTO AMORIM CONFORME LEI N. 2.241 DE 14/12/2006. POR OCASIÃO DE VIAGEM A BELO HORIZONTE –PARA CONDUZIR OS VEREADORES LUIZ FERNANDO FERREIRA, EDVALDO DE SOUZA SANTOS JÚNIOR E O SERVIDOR KEYSE LUCAS GONÇALVES A CIDADE DE DESTINO.</v>
          </cell>
          <cell r="I172">
            <v>2800</v>
          </cell>
          <cell r="N172">
            <v>2800</v>
          </cell>
        </row>
        <row r="173">
          <cell r="A173" t="str">
            <v>0002001</v>
          </cell>
          <cell r="B173">
            <v>45219</v>
          </cell>
          <cell r="C173">
            <v>45222</v>
          </cell>
          <cell r="D173" t="str">
            <v>0000973/2023</v>
          </cell>
          <cell r="E173" t="str">
            <v>0000010</v>
          </cell>
          <cell r="F173" t="str">
            <v>MARCIO ROBERTO AMORIM</v>
          </cell>
          <cell r="G173" t="str">
            <v>000000*/2023</v>
          </cell>
          <cell r="H173" t="str">
            <v xml:space="preserve">VALOR DE 4 DIÁRIAS AO SERVIDOR MARCIO ROBERTO AMORIM CONFORME LEI N. 2.241 DE 14/12/2006. POR OCASIÃO DE VIAGEM A BELO HORIZONTE – PARA CONDUZIR O SERVIDOR VALMIR DE FREITAS FABRIS E O VEREADOR EDVALDO DE SOUZA SANTOS JÚNIOR PARA A CIDADE DE DESTINO. </v>
          </cell>
          <cell r="I173">
            <v>2800</v>
          </cell>
          <cell r="N173">
            <v>2800</v>
          </cell>
        </row>
        <row r="174">
          <cell r="A174" t="str">
            <v>0002158</v>
          </cell>
          <cell r="B174">
            <v>45243</v>
          </cell>
          <cell r="C174">
            <v>45243</v>
          </cell>
          <cell r="D174" t="str">
            <v>0001043/2023</v>
          </cell>
          <cell r="E174" t="str">
            <v>0000010</v>
          </cell>
          <cell r="F174" t="str">
            <v>MARCIO ROBERTO AMORIM</v>
          </cell>
          <cell r="G174" t="str">
            <v>000000*/2023</v>
          </cell>
          <cell r="H174" t="str">
            <v xml:space="preserve">VALOR DE 4 DIÁRIAS AO SERVIDOR MARCIO ROBERTO AMORIM, CONFORME LEI N. 2.241 DE 14/12/2006. POR OCASIÃO DE VIAGEM A BELO HORIZONTE – PARA CONDUZIR O SERVIDOR KEYSE LUCAS GONÇALVES E O VEREADOR LUIZ FERNANDO FERREIRA PARA A CIDADE DE DESTINO </v>
          </cell>
          <cell r="I174">
            <v>2800</v>
          </cell>
          <cell r="N174">
            <v>2800</v>
          </cell>
        </row>
        <row r="175">
          <cell r="A175" t="str">
            <v>0002276</v>
          </cell>
          <cell r="B175">
            <v>45261</v>
          </cell>
          <cell r="C175">
            <v>45261</v>
          </cell>
          <cell r="D175" t="str">
            <v>0001117/2023</v>
          </cell>
          <cell r="E175" t="str">
            <v>0000010</v>
          </cell>
          <cell r="F175" t="str">
            <v>MARCIO ROBERTO AMORIM</v>
          </cell>
          <cell r="G175" t="str">
            <v>000000*/2023</v>
          </cell>
          <cell r="H175" t="str">
            <v xml:space="preserve">VALOR DE 4 DIÁRIAS AO SERVIDOR MÁRCIO ROBERTO AMORIM, CONFORME LEI N. 2.241 DE 14/12/2006. POR OCASIÃO DE VIAGEM A BELO HORIZONTE – PARA CONDUZIR OS SERVIDORES VALMIR DE FREITAS FABRIS E ISRAEL CAMPELO DE OLIVEIRA A CIDADE DE DESTINO </v>
          </cell>
          <cell r="I175">
            <v>2800</v>
          </cell>
          <cell r="N175">
            <v>2800</v>
          </cell>
        </row>
        <row r="176">
          <cell r="A176" t="str">
            <v>0001233</v>
          </cell>
          <cell r="B176">
            <v>45113</v>
          </cell>
          <cell r="C176">
            <v>45114</v>
          </cell>
          <cell r="D176" t="str">
            <v>0000619/2023</v>
          </cell>
          <cell r="E176" t="str">
            <v>0000010</v>
          </cell>
          <cell r="F176" t="str">
            <v>MARCOS DOS SANTOS</v>
          </cell>
          <cell r="G176" t="str">
            <v>000000*/2023</v>
          </cell>
          <cell r="H176" t="str">
            <v xml:space="preserve">VALOR DE 4 DIÁRIAS AO SERVIDOR MARCOS DOS SANTOS, CONFORME LEI N. 2.241 DE 14/12/2006. POR OCASIÃO DE VIAGEM A BRASÍLIA – DEVIDO A VISITA ÀS 10:00 NO DIA 11/07 E PARTICIPAÇÃO NO “VI SEMINÁRIO DE GESTÃO PÚBLICA” NOS DIAS 11,12,13 E 14 DE JULHO </v>
          </cell>
          <cell r="I176">
            <v>2800</v>
          </cell>
          <cell r="N176">
            <v>2800</v>
          </cell>
        </row>
        <row r="177">
          <cell r="A177" t="str">
            <v>0001493</v>
          </cell>
          <cell r="B177">
            <v>45148</v>
          </cell>
          <cell r="C177">
            <v>45149</v>
          </cell>
          <cell r="D177" t="str">
            <v>0000748/2023</v>
          </cell>
          <cell r="E177" t="str">
            <v>0000010</v>
          </cell>
          <cell r="F177" t="str">
            <v>MARCOS DOS SANTOS</v>
          </cell>
          <cell r="G177" t="str">
            <v>000000*/2023</v>
          </cell>
          <cell r="H177" t="str">
            <v>VALOR DE 4 DIÁRIAS AO SERVIDOR MARCOS DOS SANTOS, CONFORME LEI N. 2.241 DE 14/12/2006. POR OCASIÃO DE VIAGEM A SÃO PAULO – PARA PARTICIPAÇÃO NO CURSO “MÍDIAS SOCIAS PARA O SETOR PÚBLICO” QUE SERÁ REALIZADO PELA EMPRESA ENG DTP &amp; MULTIMIDIA LTDA NOS DIAS 14, 15,16,17 E 18 DE AGOSTO DE 2023</v>
          </cell>
          <cell r="I177">
            <v>2800</v>
          </cell>
          <cell r="N177">
            <v>2800</v>
          </cell>
        </row>
        <row r="178">
          <cell r="A178" t="str">
            <v>0002182</v>
          </cell>
          <cell r="B178">
            <v>45247</v>
          </cell>
          <cell r="C178">
            <v>45247</v>
          </cell>
          <cell r="D178" t="str">
            <v>0001059/2023</v>
          </cell>
          <cell r="E178" t="str">
            <v>0000010</v>
          </cell>
          <cell r="F178" t="str">
            <v>MARCOS DOS SANTOS</v>
          </cell>
          <cell r="G178" t="str">
            <v>000000*/2023</v>
          </cell>
          <cell r="H178" t="str">
            <v>VALOR DE 4 DIÁRIAS AO SERVIDOR MARCOS DOS SANTOS CONFORME LEI N. 2.241 DE 14/12/2006. POR OCASIÃO DE VIAGEM A BELO HORIZONTE– DEVIDO A COMPROMISSO NA ASSEMBLEIA LEGISLATIVA NO DIA 21/11/2023 NA PARTE DA MANHÃ E PARTICIPAÇÃO NO SEMINÁRIO DE PRATICA ELEITORAL MUNICIPAL E AS VEDAÇÕES AOS AGENTES PÚBLICOS ORGANIZADO PELO INSTITUTO PLENUN BRASIL NOS DIAS 21,22,23 E 24 DE NOVEMBRO DE 2023.</v>
          </cell>
          <cell r="I178">
            <v>2800</v>
          </cell>
          <cell r="N178">
            <v>2800</v>
          </cell>
        </row>
        <row r="179">
          <cell r="A179" t="str">
            <v>0000138</v>
          </cell>
          <cell r="B179">
            <v>44959</v>
          </cell>
          <cell r="C179">
            <v>44964</v>
          </cell>
          <cell r="D179" t="str">
            <v>0000131/2023</v>
          </cell>
          <cell r="E179" t="str">
            <v>0000010</v>
          </cell>
          <cell r="F179" t="str">
            <v>MARIANA LIMA NASCIMENTO</v>
          </cell>
          <cell r="G179" t="str">
            <v>0000001/2023</v>
          </cell>
          <cell r="H179" t="str">
            <v>VALOR DE 01 (UM) DIARIA A SERVIDORA MARIANA LIMA NASCIMENTO, CONFORME LEI N. 2.241 DE 14/12/2006. POR OCASIÃO DE VIAGEM A CÓRREGO DO BOM JESUS, PARA PARTICIPAR DA PRIMEIRA REUNIÃO DE CCORDENADORES MUNICIPAIS DO POLO SUL, DO PROJETO PARLAMENTO JOVEM, ONDE SERÁ DISCUTIDO COMO SERÁ O ANDAMENTO E AS AÇÕES DO PJ 2023.</v>
          </cell>
          <cell r="I179">
            <v>50</v>
          </cell>
          <cell r="N179">
            <v>50</v>
          </cell>
        </row>
        <row r="180">
          <cell r="A180" t="str">
            <v>0000573</v>
          </cell>
          <cell r="B180">
            <v>45028</v>
          </cell>
          <cell r="C180">
            <v>45028</v>
          </cell>
          <cell r="D180" t="str">
            <v>0000311/2023</v>
          </cell>
          <cell r="E180" t="str">
            <v>0000010</v>
          </cell>
          <cell r="F180" t="str">
            <v>MARIANA LIMA NASCIMENTO</v>
          </cell>
          <cell r="G180" t="str">
            <v>000000*/2023</v>
          </cell>
          <cell r="H180" t="str">
            <v>VALOR DE 30% DE 1 DIARIA A SERVIDORA MARIANA LIMA NASCIMENTO, CONFORME LEI N. 2.241 DE 14/12/2006. POR OCASIÃO DE VIAGEM A POUSO ALEGRE PARA ACOMPANHAR O PRESIDENTE DA CÂMARA MUNICIPAL EM VISITA A ESCOLA DO LEGISLATIVO DO MUNICÍPIO COM O INTUITO DE CONHECER MAIS A FUNDO OS PROJETOS DESENVOLVIDOS PELA INSTITUIÇÃO.</v>
          </cell>
          <cell r="I180">
            <v>105</v>
          </cell>
          <cell r="N180">
            <v>105</v>
          </cell>
        </row>
        <row r="181">
          <cell r="A181" t="str">
            <v>0000648</v>
          </cell>
          <cell r="B181">
            <v>45036</v>
          </cell>
          <cell r="C181">
            <v>45040</v>
          </cell>
          <cell r="D181" t="str">
            <v>0000355/2023</v>
          </cell>
          <cell r="E181" t="str">
            <v>0000010</v>
          </cell>
          <cell r="F181" t="str">
            <v>MARIANA LIMA NASCIMENTO</v>
          </cell>
          <cell r="G181" t="str">
            <v>000000*/2023</v>
          </cell>
          <cell r="H181" t="str">
            <v xml:space="preserve">VALOR DE 50% DE 1 DIÁRIA A SERVIDORA MARIANA LIMA NASCIMENTO CONFORME LEI N. 2.241 DE 14/12/2006. POR OCASIÃO DE VIAGEM A CAMBUÍ PARA REALIZAR A VISITA TÉCNICA DO PROJETO PARLAMENTO JOVEM </v>
          </cell>
          <cell r="I181">
            <v>50</v>
          </cell>
          <cell r="N181">
            <v>50</v>
          </cell>
        </row>
        <row r="182">
          <cell r="A182" t="str">
            <v>0001103</v>
          </cell>
          <cell r="B182">
            <v>45100</v>
          </cell>
          <cell r="C182">
            <v>45100</v>
          </cell>
          <cell r="D182" t="str">
            <v>0000546/2023</v>
          </cell>
          <cell r="E182" t="str">
            <v>0000010</v>
          </cell>
          <cell r="F182" t="str">
            <v>MARIANA LIMA NASCIMENTO</v>
          </cell>
          <cell r="G182" t="str">
            <v>000000*/2023</v>
          </cell>
          <cell r="H182" t="str">
            <v>VALOR DE 50% DE UMA DIÁRIA À SERVIDORA MARIANA LIMA NASCIMENTO CONFORME LEI N. 2.241 DE 14/12/2006. POR OCASIÃO DE VIAGEM PARA ACOMPANHAR O EVENTO “SIMPÓSIO INCLUSÃO, AUTONOMIA E EDUCAÇÃO, COMO É A MINHA CIDADE?” NA CÂMARA MUNICIPAL DE SÃO JOSÉ DOS CAMPOS.</v>
          </cell>
          <cell r="I182">
            <v>175</v>
          </cell>
          <cell r="N182">
            <v>175</v>
          </cell>
        </row>
        <row r="183">
          <cell r="A183" t="str">
            <v>0001138</v>
          </cell>
          <cell r="B183">
            <v>45104</v>
          </cell>
          <cell r="C183">
            <v>45104</v>
          </cell>
          <cell r="D183" t="str">
            <v>0000564/2023</v>
          </cell>
          <cell r="E183" t="str">
            <v>0000010</v>
          </cell>
          <cell r="F183" t="str">
            <v>MARIANA LIMA NASCIMENTO</v>
          </cell>
          <cell r="G183" t="str">
            <v>000000*/2023</v>
          </cell>
          <cell r="H183" t="str">
            <v xml:space="preserve">VALOR DE 30% DE UMA DIÁRIA A SERVIDORA MARIANA LIMA NASCIMENTO CONFORME LEI N. 2.241 DE 14/12/2006. POR OCASIÃO DE VIAGEM A SÃO PAULO – DEVIDO A VISITA NA UNIVERSIDADE DE SÃO PAULO (USP), PARA DISCUTIR A POSSIBILIDADE DE FIRMAR PARCERIA ENTRE AS INSTITUIÇÕES.
</v>
          </cell>
          <cell r="I183">
            <v>105</v>
          </cell>
          <cell r="N183">
            <v>105</v>
          </cell>
        </row>
        <row r="184">
          <cell r="A184" t="str">
            <v>0001248</v>
          </cell>
          <cell r="B184">
            <v>45118</v>
          </cell>
          <cell r="C184">
            <v>45118</v>
          </cell>
          <cell r="D184" t="str">
            <v>0000629/2023</v>
          </cell>
          <cell r="E184" t="str">
            <v>0000010</v>
          </cell>
          <cell r="F184" t="str">
            <v>MARIANA LIMA NASCIMENTO</v>
          </cell>
          <cell r="G184" t="str">
            <v>000000*/2023</v>
          </cell>
          <cell r="H184" t="str">
            <v>VALOR DE 50% DE UMA DIÁRIA A SERVIDORA MARIANA LIMA NASCIMENTO, CONFORME LEI N. 2.241 DE 14/12/2006. POR OCASIÃO DE VIAGEM A TRÊS CORAÇÕES – PARA LEVAR OS INTEGRANTES DO PARLAMENTO JOVEM PARA O ENCONTRO REGIONAL.</v>
          </cell>
          <cell r="I184">
            <v>175</v>
          </cell>
          <cell r="N184">
            <v>175</v>
          </cell>
        </row>
        <row r="185">
          <cell r="A185" t="str">
            <v>0001459</v>
          </cell>
          <cell r="B185">
            <v>45146</v>
          </cell>
          <cell r="C185">
            <v>45147</v>
          </cell>
          <cell r="D185" t="str">
            <v>0000729/2023</v>
          </cell>
          <cell r="E185" t="str">
            <v>0000010</v>
          </cell>
          <cell r="F185" t="str">
            <v>MARIANA LIMA NASCIMENTO</v>
          </cell>
          <cell r="G185" t="str">
            <v>000000*/2023</v>
          </cell>
          <cell r="H185" t="str">
            <v xml:space="preserve">VALOR DE 50% DE UMA DIÁRIA A SERVIDORA MARIANA LIMA NASCIMENTO, CONFORME LEI N. 2.241 DE 14/12/2006. POR OCASIÃO DE VIAGEM A POUSO ALEGRE – PARA PARTICIPAÇÃO NA PLENÁRIA REGIONAL DO PARLAMENTO JOVEM JUNTO COM OS ESTUDANTES DO PARLAMENTO JOVEM DE EXTREMA.
</v>
          </cell>
          <cell r="I185">
            <v>250</v>
          </cell>
          <cell r="N185">
            <v>250</v>
          </cell>
        </row>
        <row r="186">
          <cell r="A186" t="str">
            <v>0001776</v>
          </cell>
          <cell r="B186">
            <v>45188</v>
          </cell>
          <cell r="C186">
            <v>45188</v>
          </cell>
          <cell r="D186" t="str">
            <v>0000874/2023</v>
          </cell>
          <cell r="E186" t="str">
            <v>0000010</v>
          </cell>
          <cell r="F186" t="str">
            <v>MARIANA LIMA NASCIMENTO</v>
          </cell>
          <cell r="G186" t="str">
            <v>000000*/2023</v>
          </cell>
          <cell r="H186" t="str">
            <v>VALOR DE 3 DIÁRIAS À SERVIDORA MARIANA LIMA NASCIMENTO CONFORME LEI N. 2.241 DE 14/12/2006. POR OCASIÃO DE VIAGEM A BELO HORIZONTE – PARA PARTICIPAR DA ETAPA ESTADUAL DO PARLAMENTO JOVEM DE MINAS GERAIS, ALÉM DE ACOMPANHAR O ALUNO REPRESENTANTE DO MUNICÍPIO DE EXTREMA.</v>
          </cell>
          <cell r="I186">
            <v>2100</v>
          </cell>
          <cell r="N186">
            <v>2100</v>
          </cell>
        </row>
        <row r="187">
          <cell r="A187" t="str">
            <v>0002216</v>
          </cell>
          <cell r="B187">
            <v>45253</v>
          </cell>
          <cell r="C187">
            <v>45253</v>
          </cell>
          <cell r="D187" t="str">
            <v>0001074/2023</v>
          </cell>
          <cell r="E187" t="str">
            <v>0000010</v>
          </cell>
          <cell r="F187" t="str">
            <v>MARIANA LIMA NASCIMENTO</v>
          </cell>
          <cell r="G187" t="str">
            <v>000000*/2023</v>
          </cell>
          <cell r="H187" t="str">
            <v>VALOR DE 50% DE UMA DIÁRIA A SERVIDORA MARIANA LIMA NASCIMENTO, CONFORME LEI N. 2.241 DE 14/12/2006. POR OCASIÃO DE VIAGEM A MARIA DA FÉ – PARA ACOMPANHAR AS ALUNAS VENCEDORAS DA ETAPA MUNICIPAL DA GINCANA DO SABER NAS ELIMINATÓRIAS DA ETAPA REGIONAL QUE ACONTECERÁ NA CÂMARA MUNICIPAL DE MARIA DA FÉ.</v>
          </cell>
          <cell r="I187">
            <v>250</v>
          </cell>
          <cell r="N187">
            <v>250</v>
          </cell>
        </row>
        <row r="188">
          <cell r="A188" t="str">
            <v>0002239</v>
          </cell>
          <cell r="B188">
            <v>45259</v>
          </cell>
          <cell r="C188">
            <v>45259</v>
          </cell>
          <cell r="D188" t="str">
            <v>0001090/2023</v>
          </cell>
          <cell r="E188" t="str">
            <v>0000010</v>
          </cell>
          <cell r="F188" t="str">
            <v>MARIANA LIMA NASCIMENTO</v>
          </cell>
          <cell r="G188" t="str">
            <v>000000*/2023</v>
          </cell>
          <cell r="H188" t="str">
            <v xml:space="preserve">VALOR DE 1 DIÁRIA Á SERVIDORA MARIANA LIMA NASCIMENTO CONFORME LEI N. 2.241 DE 14/12/2006. POR OCASIÃO DE VIAGEM A BELO HORIZONTE – PARA PARTICIPAR DO CURSO DE FORMAÇÃO PARA COORDENADORES DO PARLAMENTO JOVEM. </v>
          </cell>
          <cell r="I188">
            <v>700</v>
          </cell>
          <cell r="N188">
            <v>700</v>
          </cell>
        </row>
        <row r="189">
          <cell r="A189" t="str">
            <v>0000059</v>
          </cell>
          <cell r="B189">
            <v>44949</v>
          </cell>
          <cell r="C189">
            <v>44960</v>
          </cell>
          <cell r="D189" t="str">
            <v>0000076/2023</v>
          </cell>
          <cell r="E189" t="str">
            <v>0000010</v>
          </cell>
          <cell r="F189" t="str">
            <v>MARILIA DE CASSIA CUSTODIO MOREIRA</v>
          </cell>
          <cell r="G189" t="str">
            <v>0000001/2023</v>
          </cell>
          <cell r="H189" t="str">
            <v>VALOR DE 04 (QUATRO) DIAS A SERVIDORA MARILIA DE CASSIA CUSTODIO MOREIRA, CONFORME LEI N. 2.241 DE 14/12/2006. POR OCASIÃO DE VIAGEM A BRASILIA DF,  PARA UMA REUNIÃO NO DIA 06/02/2023 NO GABINETE DO DEPUTADO FEDERAL E NO DIA 07/02 Á 10/02/2023, PARTICIPAR DE UM ENCONTRO NACIONAL DE GESTORES E LEGISLATIVOS MUNICIPAIS.</v>
          </cell>
          <cell r="I189">
            <v>2800</v>
          </cell>
          <cell r="N189">
            <v>2800</v>
          </cell>
        </row>
        <row r="190">
          <cell r="A190" t="str">
            <v>0000181</v>
          </cell>
          <cell r="B190">
            <v>44966</v>
          </cell>
          <cell r="C190">
            <v>44970</v>
          </cell>
          <cell r="D190" t="str">
            <v>0000148/2023</v>
          </cell>
          <cell r="E190" t="str">
            <v>0000010</v>
          </cell>
          <cell r="F190" t="str">
            <v>NATANAEL JAIRO CAZZO</v>
          </cell>
          <cell r="G190" t="str">
            <v>0000001/2023</v>
          </cell>
          <cell r="H190" t="str">
            <v>ALOR DE 03 (TRÊS) DIARIAS AO SERVIDOR NATANAEL JAIRO CAZZO, CONFORME LEI N. 2.241 DE 14/12/2006. POR OCASIÃO DE VIAGEM A BELO HORIZONTE - BH. PARA REALIZAÇÃO DE CURSO PARA CAPACITAÇÃO PARA IMPLEMENTAÇÃO DA NOVA LEI DE LICITAÇÃO.</v>
          </cell>
          <cell r="I190">
            <v>1500</v>
          </cell>
          <cell r="N190">
            <v>1500</v>
          </cell>
        </row>
        <row r="191">
          <cell r="A191" t="str">
            <v>0000645</v>
          </cell>
          <cell r="B191">
            <v>45036</v>
          </cell>
          <cell r="C191">
            <v>45040</v>
          </cell>
          <cell r="D191" t="str">
            <v>0000352/2023</v>
          </cell>
          <cell r="E191" t="str">
            <v>0000010</v>
          </cell>
          <cell r="F191" t="str">
            <v>NATANAEL JAIRO CAZZO</v>
          </cell>
          <cell r="G191" t="str">
            <v>000000*/2023</v>
          </cell>
          <cell r="H191" t="str">
            <v>VALOR DE 3 DIÁRIAS AO SERVIDOR NATANAEL JAIRO CAZZO, CONFORME LEI N. 2.241 DE 14/12/2006. POR OCASIÃO DE VIAGEM A BELO HORIZONTE – DEVIDO A PARTICIPAÇÃO NO CURSO “AS NORMAS CONSTITUCIONAIS QUE ORIENTAM O LEGISLADOR NA ELABORAÇÃO DE LEIS MUNICIPAIS” DO DIA 25/04/2023 Á 28/04/2023</v>
          </cell>
          <cell r="I191">
            <v>1500</v>
          </cell>
          <cell r="N191">
            <v>1500</v>
          </cell>
        </row>
        <row r="192">
          <cell r="A192" t="str">
            <v>0001973</v>
          </cell>
          <cell r="B192">
            <v>45216</v>
          </cell>
          <cell r="C192">
            <v>45216</v>
          </cell>
          <cell r="D192" t="str">
            <v>0000964/2023</v>
          </cell>
          <cell r="E192" t="str">
            <v>0000010</v>
          </cell>
          <cell r="F192" t="str">
            <v>NATANAEL JAIRO CAZZO</v>
          </cell>
          <cell r="G192" t="str">
            <v>000000*/2023</v>
          </cell>
          <cell r="H192" t="str">
            <v xml:space="preserve">VALOR DE 2 DIÁRIAS AO SERVIDOR NATANAEL JAIRO CAZZO CONFORME LEI N. 2.241 DE 14/12/2006. POR OCASIÃO DE VIAGEM A BELO HORIZONTE – PARA ACOMPANHAR O JULGAMENTO DO MANDADO DE SEGURANÇA NO TRIBUNAL DE JUSTIÇA DE MINAS GERAIS DESIGNADO PARA O DIA 19/10/2023 QUE ENVOLVE A CÂMARA MUNICIPAL E O PREFEITO MUNICIPAL E REALIZAR DESPACHOS DE PROCESSOS JUDICIAIS JUNTO AO TRIBUNAL, E AINDA, REALIZAR REUNIÃO COM O REPRESENTANTE DO INSTITUTO PLENUM (EMPRESA QUE ELABOROU O REGIMENTO INTERNO DA CÂMARA), PARA DISCUTIR DISPOSIÇÃO REGIMENTAL.
</v>
          </cell>
          <cell r="I192">
            <v>1400</v>
          </cell>
          <cell r="N192">
            <v>1400</v>
          </cell>
        </row>
        <row r="193">
          <cell r="A193" t="str">
            <v>0002237</v>
          </cell>
          <cell r="B193">
            <v>45258</v>
          </cell>
          <cell r="C193">
            <v>45259</v>
          </cell>
          <cell r="D193" t="str">
            <v>0001088/2023</v>
          </cell>
          <cell r="E193" t="str">
            <v>0000010</v>
          </cell>
          <cell r="F193" t="str">
            <v>NATANAEL JAIRO CAZZO</v>
          </cell>
          <cell r="G193" t="str">
            <v>000000*/2023</v>
          </cell>
          <cell r="H193" t="str">
            <v>VALOR DE 3 DIÁRIAS AO SERVIDOR NATANAEL JAIRO CAZZO CONFORME LEI N. 2.241 DE 14/12/2006. POR OCASIÃO DE VIAGEM A BELO HORIZONTE – PARA PARTICIPAR DO CURSO “REVISÃO DAS MINUTAS E CHECK LIST DOS PROCEDIMENTOS DA NOVA LEI DE LICITAÇÕES, ORGANIZADO PELO INSTITUTO PLENUN BRASIL, DO DIA 30 DE NOVEMBRO A 01 DE DEZEMBRO 2023.</v>
          </cell>
          <cell r="I193">
            <v>2100</v>
          </cell>
          <cell r="N193">
            <v>2100</v>
          </cell>
        </row>
        <row r="194">
          <cell r="A194" t="str">
            <v>0001916</v>
          </cell>
          <cell r="B194">
            <v>45205</v>
          </cell>
          <cell r="C194">
            <v>45205</v>
          </cell>
          <cell r="D194" t="str">
            <v>0000936/2023</v>
          </cell>
          <cell r="E194" t="str">
            <v>0000015</v>
          </cell>
          <cell r="F194" t="str">
            <v>ODIRLEI JOÃO DE MORAIS</v>
          </cell>
          <cell r="G194" t="str">
            <v>000000*/2023</v>
          </cell>
          <cell r="H194" t="str">
            <v xml:space="preserve">VALOR DE 4 DIÁRIAS AO VEREADOR ODIRLEI JOÃOS DE MORAIS, CONFORME LEI N. 2.241 DE 14/12/2006. POR OCASIÃO DE VIAGEM A BRASÍLIA – DEVIDO A PARTICIPAÇÃO NO CURSO “TÉCNICAS LEGISLATIVAS, CRIMES ELEITORAIS E ORATÓRIA”, CURSO MINISTRADO PELA EMPRESA WR GESTÃO PÚBLICA NOS DIAS 10,11,12 E 13 DE OUTUBRO DE 2023 </v>
          </cell>
          <cell r="I194">
            <v>2800</v>
          </cell>
          <cell r="N194">
            <v>2800</v>
          </cell>
        </row>
        <row r="195">
          <cell r="A195" t="str">
            <v>0002017</v>
          </cell>
          <cell r="B195">
            <v>45224</v>
          </cell>
          <cell r="C195">
            <v>45224</v>
          </cell>
          <cell r="D195" t="str">
            <v>0000981/2023</v>
          </cell>
          <cell r="E195" t="str">
            <v>0000015</v>
          </cell>
          <cell r="F195" t="str">
            <v>ODIRLEI JOÃO DE MORAIS</v>
          </cell>
          <cell r="G195" t="str">
            <v>000000*/2023</v>
          </cell>
          <cell r="H195" t="str">
            <v xml:space="preserve">VALOR DE 2 DIÁRIAS AO VEREADOR ODIRLEI JOÃO DE MORAIS, CONFORME LEI N. 2.241 DE 14/12/2006. POR OCASIÃO DE VIAGEM A BELO HORIZONTE – PARA PARTICIPAR DA AUDIÊNCIA PUBLICA NA ASSEMBLEIA LEGISLATIVA DE MINAS GERAIS, TEMA: DEBATER A COBRANÇA DE PEDÁGIOS NO SUL DE MINAS E TRIANGULO MINEIRO. NO DIA 26 DE OUTUBRO A PARTIR DAS 14 HORAS </v>
          </cell>
          <cell r="I195">
            <v>1400</v>
          </cell>
          <cell r="N195">
            <v>1400</v>
          </cell>
        </row>
        <row r="196">
          <cell r="A196" t="str">
            <v>0002338</v>
          </cell>
          <cell r="B196">
            <v>45266</v>
          </cell>
          <cell r="C196">
            <v>45267</v>
          </cell>
          <cell r="D196" t="str">
            <v>0001144/2023</v>
          </cell>
          <cell r="E196" t="str">
            <v>0000015</v>
          </cell>
          <cell r="F196" t="str">
            <v>ODIRLEI JOÃO DE MORAIS</v>
          </cell>
          <cell r="G196" t="str">
            <v>000000*/2023</v>
          </cell>
          <cell r="H196" t="str">
            <v>VALOR DE 4 DIÁRIAS AO VEREADOR ODIRLEI JOÃO DE MORAIS CONFORME LEI N. 2.241 DE 14/12/2006. POR OCASIÃO DE VIAGEM A BELO HORIZONTE – PARA PARTICIPAR DO CURSO “O IMPACTO DAS ESTRATÉGIAS NA PRODUTIVIDADE DAS ORGANIZAÇÕES PÚBLICAS “ORGANIZADO PELA EMPRESA INSTITUTO RUI BARBOSA NOS DIAS 12,13,14 E 15 DE DEZEMBRO DE 2023.</v>
          </cell>
          <cell r="I196">
            <v>2800</v>
          </cell>
          <cell r="N196">
            <v>2800</v>
          </cell>
        </row>
        <row r="197">
          <cell r="A197" t="str">
            <v>0000064</v>
          </cell>
          <cell r="B197">
            <v>44949</v>
          </cell>
          <cell r="C197">
            <v>44960</v>
          </cell>
          <cell r="D197" t="str">
            <v>0000081/2023</v>
          </cell>
          <cell r="E197" t="str">
            <v>0000015</v>
          </cell>
          <cell r="F197" t="str">
            <v>ODIRLEI JOÃO MORAIS</v>
          </cell>
          <cell r="G197" t="str">
            <v>0000001/2023</v>
          </cell>
          <cell r="H197" t="str">
            <v>VALOR DE 04 (QUATRO) DIAS AO VEREADOR ODIRLEI JAO DE MORAIS, CONFORME LEI N. 2.241 DE 14/12/2006. POR OCASIÃO DE VIAGEM A BRASILIA DF,  PARA UM ENCONTRO NACIONAL DE GESTORES E LEGISLATIVOS MUNICIPAIS NO DIA 07/02 Á 10/02/2023.</v>
          </cell>
          <cell r="I197">
            <v>2800</v>
          </cell>
          <cell r="N197">
            <v>2800</v>
          </cell>
        </row>
        <row r="198">
          <cell r="A198" t="str">
            <v>0000249</v>
          </cell>
          <cell r="B198">
            <v>44981</v>
          </cell>
          <cell r="C198">
            <v>44984</v>
          </cell>
          <cell r="D198" t="str">
            <v>0000170/2023</v>
          </cell>
          <cell r="E198" t="str">
            <v>0000015</v>
          </cell>
          <cell r="F198" t="str">
            <v>ODIRLEI JOÃO MORAIS</v>
          </cell>
          <cell r="G198" t="str">
            <v>0000001/2023</v>
          </cell>
          <cell r="H198" t="str">
            <v>VALOR DE 04 (QUATRO) DIARIAS AO VEREADOR ODIRLEI JOÃO MORAIS, CONFORME LEI N. 2.241 DE 14/12/2006. POR OCASIÃO DE VIAGEM A BELO HORIZONTE - BH. PARA PARTICIPAR DE UM CURSO "A IMPORTANCIA DA CAPTAÇÃO DE RECURSOS NA GESTÃO PUBLICA A FUNÇÃO DOS DIRETORES DAS CÂMRAS MUNICIPAIS, TÉCNICAS E ORATORIA".</v>
          </cell>
          <cell r="I198">
            <v>2000</v>
          </cell>
          <cell r="N198">
            <v>2000</v>
          </cell>
        </row>
        <row r="199">
          <cell r="A199" t="str">
            <v>0000650</v>
          </cell>
          <cell r="B199">
            <v>45036</v>
          </cell>
          <cell r="C199">
            <v>45036</v>
          </cell>
          <cell r="D199" t="str">
            <v>0000360/2023</v>
          </cell>
          <cell r="E199" t="str">
            <v>0000015</v>
          </cell>
          <cell r="F199" t="str">
            <v>ODIRLEI JOÃO MORAIS</v>
          </cell>
          <cell r="G199" t="str">
            <v>000000*/2023</v>
          </cell>
          <cell r="H199" t="str">
            <v xml:space="preserve">VALOR DE 2 DIÁRIAS AO VEREADOR ODIRLEI JOÃO DE MORAIS, CONFORME LEI N. 2.241 DE 14/12/2006. POR OCASIÃO DE VIAGEM A BELO HORIZONTE PARA REUNIÃO NO DIA 24 DE ABRIL AS 09:30 COM DEPUTADO ESTADUAL E PARTICIPAÇÃO NA REUNIÃO DE LIDERANÇAS MUNICIPAIS, QUE ACONTECERÁ NA ASSEMBLEIA LEGISLATIVA DE MINAS GERAIS, NO DIA 24 DE ABRIL AS 17:30 EM BELO HORIZONTE. </v>
          </cell>
          <cell r="I199">
            <v>1000</v>
          </cell>
          <cell r="N199">
            <v>1000</v>
          </cell>
        </row>
        <row r="200">
          <cell r="A200" t="str">
            <v>0000748</v>
          </cell>
          <cell r="B200">
            <v>45051</v>
          </cell>
          <cell r="C200">
            <v>45051</v>
          </cell>
          <cell r="D200" t="str">
            <v>0000402/2023</v>
          </cell>
          <cell r="E200" t="str">
            <v>0000015</v>
          </cell>
          <cell r="F200" t="str">
            <v>ODIRLEI JOÃO MORAIS</v>
          </cell>
          <cell r="G200" t="str">
            <v>000000*/2023</v>
          </cell>
          <cell r="H200" t="str">
            <v xml:space="preserve">VALOR DE 3 DIÁRIAS AO VEREADOR ODIRLEI JOÃO DE MORAIS CONFORME LEI N. 2.241 DE 14/12/2006. POR OCASIÃO DE VIAGEM A BELO HORIZONTE PARA PARTICIPAR NO 38° CONGRESSO MINEIRO DE MUNICÍPIOS (GOVERNANÇA, SUSTENTABILIDADE E INOVAÇÃO NA GESTÃO PÚBLICA), FÓRUM DOS VEREADORES, PARTICIPAÇÃO 36ª FEIRA DE DESENVOLVIMENTO DOS MUNICÍPIOS NO EXPOMINAS </v>
          </cell>
          <cell r="I200">
            <v>1500</v>
          </cell>
          <cell r="N200">
            <v>1500</v>
          </cell>
        </row>
        <row r="201">
          <cell r="A201" t="str">
            <v>0001175</v>
          </cell>
          <cell r="B201">
            <v>45105</v>
          </cell>
          <cell r="C201">
            <v>45110</v>
          </cell>
          <cell r="D201" t="str">
            <v>0000583/2023</v>
          </cell>
          <cell r="E201" t="str">
            <v>0000015</v>
          </cell>
          <cell r="F201" t="str">
            <v>ODIRLEI JOÃO MORAIS</v>
          </cell>
          <cell r="G201" t="str">
            <v>000000*/2023</v>
          </cell>
          <cell r="H201" t="str">
            <v>VALOR DE 3 DIÁRIAS AO VEREADOR ODIRLEI JOÂO DE MORAIS, CONFORME LEI N. 2.241 DE 14/12/2006. POR OCASIÃO DE VIAGEM A BELO HORIZONTE – DEVIDO A COMPROMISSO NA ASSEMBLEIA LEGISLATIVA DE MINAS GERAIS E PARTICIPAÇÃO NO CURSO “COMO INSTALAR UMA CPI (COMISSÃO PARLAMENTAR DE INQUÉRITO), AUTONOMIA E COMPETÊNCIA DOS MUNICÍPIOS”, CURSO MINISTRADO POR WR GESTÃO PÚBLICA.</v>
          </cell>
          <cell r="I201">
            <v>1500</v>
          </cell>
          <cell r="N201">
            <v>1500</v>
          </cell>
        </row>
        <row r="202">
          <cell r="A202" t="str">
            <v>0002066</v>
          </cell>
          <cell r="B202">
            <v>45231</v>
          </cell>
          <cell r="C202">
            <v>45236</v>
          </cell>
          <cell r="D202" t="str">
            <v>0000995/2023</v>
          </cell>
          <cell r="E202" t="str">
            <v>0000015</v>
          </cell>
          <cell r="F202" t="str">
            <v>PERICLE MAZZI FILHO</v>
          </cell>
          <cell r="G202" t="str">
            <v>000000*/2023</v>
          </cell>
          <cell r="H202" t="str">
            <v>VALOR DE 4 DIÁRIAS AO VEREADOR PERICLE MAZZI FILHO CONFORME LEI N. 2.241 DE 14/12/2006. POR OCASIÃO DE VIAGEM A SÃO PAULO – PARA PARTICIPAR DO CURSO “GESTÃO DE MÍDIAS SOCIAIS PARA ÓRGÃOS PÚBLICOS “MINISTRADO PELA EMPRESA ENG DTP &amp; MULTIMIDIA LTDA NOS DIAS 06 Á 10 DE NOVEMBRO DE 2023.</v>
          </cell>
          <cell r="I202">
            <v>2800</v>
          </cell>
          <cell r="J202">
            <v>2800</v>
          </cell>
        </row>
        <row r="203">
          <cell r="A203" t="str">
            <v>0002067</v>
          </cell>
          <cell r="B203">
            <v>45231</v>
          </cell>
          <cell r="C203">
            <v>45236</v>
          </cell>
          <cell r="D203" t="str">
            <v>0000996/2023</v>
          </cell>
          <cell r="E203" t="str">
            <v>0000015</v>
          </cell>
          <cell r="F203" t="str">
            <v>PERICLE MAZZI FILHO</v>
          </cell>
          <cell r="G203" t="str">
            <v>000000*/2023</v>
          </cell>
          <cell r="H203" t="str">
            <v>VALOR DE 4 DIÁRIAS AO VEREADOR PERICLE MAZZI FILHO CONFORME LEI N. 2.241 DE 14/12/2006. POR OCASIÃO DE VIAGEM A SÃO PAULO – PARA PARTICIPAR DO CURSO “GESTÃO DE MÍDIAS SOCIAIS PARA ÓRGÃOS PÚBLICOS “MINISTRADO PELA EMPRESA ENG DTP &amp; MULTIMIDIA LTDA NOS DIAS 06 Á 10 DE NOVEMBRO DE 2023.</v>
          </cell>
          <cell r="I203">
            <v>2800</v>
          </cell>
          <cell r="N203">
            <v>2800</v>
          </cell>
        </row>
        <row r="204">
          <cell r="A204" t="str">
            <v>0001797</v>
          </cell>
          <cell r="B204">
            <v>45191</v>
          </cell>
          <cell r="C204">
            <v>45191</v>
          </cell>
          <cell r="D204" t="str">
            <v>0000885/2023</v>
          </cell>
          <cell r="E204" t="str">
            <v>0000010</v>
          </cell>
          <cell r="F204" t="str">
            <v>RAFAEL LUCIANO ALMEIDA</v>
          </cell>
          <cell r="G204" t="str">
            <v>000000*/2023</v>
          </cell>
          <cell r="H204" t="str">
            <v>VALOR DE 4 DIÁRIAS AO SERVIDOR RAFAEL LUCIANO DE ALMEIDA CONFORME LEI N. 2.241 DE 14/12/2006. POR OCASIÃO DE VIAGEM A BELO HORIZONTE – DEVIDO A REUNIÃO NA ASSEMBLEIA LEGISLATIVA SEGUNDA FEIRA DIA 25/09/2023 ÀS 15H E PARTICIPAÇÃO NO CURSO “O PAPEL DA JUVENTUDE NO DESENVOLVIMENTO DA NAÇÃO EM NÍVEL PÚBLICO” DE 26/09/2023 À 29/09/2023.</v>
          </cell>
          <cell r="I204">
            <v>2800</v>
          </cell>
          <cell r="N204">
            <v>2800</v>
          </cell>
        </row>
        <row r="205">
          <cell r="A205" t="str">
            <v>0000041</v>
          </cell>
          <cell r="B205">
            <v>44944</v>
          </cell>
          <cell r="C205">
            <v>44946</v>
          </cell>
          <cell r="D205" t="str">
            <v>0000072/2023</v>
          </cell>
          <cell r="E205" t="str">
            <v>0000010</v>
          </cell>
          <cell r="F205" t="str">
            <v>RAFAEL LUCIANO DE ALMEIDA</v>
          </cell>
          <cell r="G205" t="str">
            <v>0000001/2023</v>
          </cell>
          <cell r="H205" t="str">
            <v>VALOR DE 04 (QUATRO) DIAS AO SERVIDOR RAFAEL LUCIANO ALMEIDA, CONFORME LEI N. 2.241 DE 14/12/2006. POR OCASIÃO DE VIAGEM A BRASILIA DF,  PARA UMA REUNIÃO NO DIA 23/01/2023 NO GABINETE DO DEPUTADO FEDERAL AÉCIO NEVES E NO DIA 24/01 Á 27/01/2023, PARTICIPAR DE UM CURSO: COMO FISCALIZAR OS CONTRATOS PÚBLICOS NA NOVA LEI DE LICITAÇÕES.</v>
          </cell>
          <cell r="I205">
            <v>2800</v>
          </cell>
          <cell r="N205">
            <v>2800</v>
          </cell>
        </row>
        <row r="206">
          <cell r="A206" t="str">
            <v>0000173</v>
          </cell>
          <cell r="B206">
            <v>44966</v>
          </cell>
          <cell r="C206">
            <v>44967</v>
          </cell>
          <cell r="D206" t="str">
            <v>0000142/2023</v>
          </cell>
          <cell r="E206" t="str">
            <v>0000010</v>
          </cell>
          <cell r="F206" t="str">
            <v>RAFAEL LUCIANO DE ALMEIDA</v>
          </cell>
          <cell r="G206" t="str">
            <v>0000001/2023</v>
          </cell>
          <cell r="H206" t="str">
            <v xml:space="preserve">VALOR DE 04 (QUATRO) DIARIAS AO SERVIDOR RAFAEL LUCIANO DE ALMEIDA, CONFORME LEI N. 2.241 DE 14/12/2006. POR OCASIÃO DE VIAGEM A BELO HORIZONTE - BH. PARA PARTICIPAR DE UMA REUNIÃO COM O DEPUTADO ESTADUAL JOÃO XAVIER NO DIA 13/02/2023. NOS DIAS 14/02 A 17/02/2023 PARTICIPAÇÃO NO CURSO DE DESCENTRALIZAÇÃO E INOVAÇÃO EM POLITICAS PUBLICAS. </v>
          </cell>
          <cell r="I206">
            <v>2000</v>
          </cell>
          <cell r="N206">
            <v>2000</v>
          </cell>
        </row>
        <row r="207">
          <cell r="A207" t="str">
            <v>0000637</v>
          </cell>
          <cell r="B207">
            <v>45035</v>
          </cell>
          <cell r="C207">
            <v>45036</v>
          </cell>
          <cell r="D207" t="str">
            <v>0000349/2023</v>
          </cell>
          <cell r="E207" t="str">
            <v>0000010</v>
          </cell>
          <cell r="F207" t="str">
            <v>RAFAEL LUCIANO DE ALMEIDA</v>
          </cell>
          <cell r="G207" t="str">
            <v>000000*/2023</v>
          </cell>
          <cell r="H207" t="str">
            <v>VALOR DE 4 DIÁRIAS AO SERVIDOR RAFAEL LUCIANO DE ALMEIDA, CONFORME LEI N. 2.241 DE 14/12/2006. POR OCASIÃO DE VIAGEM A BELO HORIZONTE – DEVIDO A REUNIÃO POLITICA NO GABINETE DO DEPUTADO FEDERAL AÉCIO NEVES 24/04/2023 E PARTICIPAÇÃO NO CURSO “AS NORMAS CONSTITUCIONAIS QUE ORIENTAM O LEGISLADOR NA ELABORAÇÃO DE LEIS MUNICIPAIS” DO DIA 25/04/2023 Á 28/04/2023</v>
          </cell>
          <cell r="I207">
            <v>2000</v>
          </cell>
          <cell r="N207">
            <v>2000</v>
          </cell>
        </row>
        <row r="208">
          <cell r="A208" t="str">
            <v>0000741</v>
          </cell>
          <cell r="B208">
            <v>45051</v>
          </cell>
          <cell r="C208">
            <v>45051</v>
          </cell>
          <cell r="D208" t="str">
            <v>0000395/2023</v>
          </cell>
          <cell r="E208" t="str">
            <v>0000010</v>
          </cell>
          <cell r="F208" t="str">
            <v>RAFAEL LUCIANO DE ALMEIDA</v>
          </cell>
          <cell r="G208" t="str">
            <v>000000*/2023</v>
          </cell>
          <cell r="H208" t="str">
            <v xml:space="preserve">VALOR DE 4 DIÁRIAS AO SERVIDOR RAFAEL LUCIANO DE ALMEIDA, CONFORME LEI N. 2.241 DE 14/12/2006. POR OCASIÃO DE VIAGEM A BRASÍLIA - PARA REUNIÃO NO GABINETE DO DEPUTADO FEDERAL AÉCIO NEVES 8/05/2023 E PARTICIPAÇÃO NO CURSO “FISCALIZAÇÃO DOS RECURSOS DO FUNDEB E FUNDO MUNICIPAL DE SAÚDE – 09 Á 12 DE MAIO DE 2023” </v>
          </cell>
          <cell r="I208">
            <v>2800</v>
          </cell>
          <cell r="N208">
            <v>2800</v>
          </cell>
        </row>
        <row r="209">
          <cell r="A209" t="str">
            <v>0001539</v>
          </cell>
          <cell r="B209">
            <v>45156</v>
          </cell>
          <cell r="C209">
            <v>45156</v>
          </cell>
          <cell r="D209" t="str">
            <v>0000770/2023</v>
          </cell>
          <cell r="E209" t="str">
            <v>0000010</v>
          </cell>
          <cell r="F209" t="str">
            <v>RAFAEL LUCIANO DE ALMEIDA</v>
          </cell>
          <cell r="G209" t="str">
            <v>000000*/2023</v>
          </cell>
          <cell r="H209" t="str">
            <v>VALOR DE 4 DIÁRIAS AO SERVIDOR RAFAEL LUCIANO DE ALMEIDA CONFORME LEI N. 2.241 DE 14/12/2006. POR OCASIÃO DE VIAGEM A BELO HORIZONTE – DEVIDO A REUNIÃO NA ASSEMBLEIA LEGISLATIVA E REUNIÃO NO GABINETE DO DEPUTADO AÉCIO NEVES NO DIA 22/08/2023 E PARTICIPAÇÃO NO CURSO “DESEMPENHO DA ADMINISTRAÇÃO FISCALIZADOS PELO LEGISLATIVO” PROMOVIDO PELO INSTITUTO RUI BARBOSA NOS DIAS 22, 23, 24 E 25 DE AGOSTO DE 2023.</v>
          </cell>
          <cell r="I209">
            <v>2800</v>
          </cell>
          <cell r="N209">
            <v>2800</v>
          </cell>
        </row>
        <row r="210">
          <cell r="A210" t="str">
            <v>0002071</v>
          </cell>
          <cell r="B210">
            <v>45231</v>
          </cell>
          <cell r="C210">
            <v>45236</v>
          </cell>
          <cell r="D210" t="str">
            <v>0001002/2023</v>
          </cell>
          <cell r="E210" t="str">
            <v>0000010</v>
          </cell>
          <cell r="F210" t="str">
            <v>RAFAEL LUCIANO DE ALMEIDA</v>
          </cell>
          <cell r="G210" t="str">
            <v>000000*/2023</v>
          </cell>
          <cell r="H210" t="str">
            <v xml:space="preserve">VALOR DE 4 DIÁRIAS AO SERVIDOR RAFAEL LUCIANO DE ALMEIDA CONFORME LEI N. 2.241 DE 14/12/2006. POR OCASIÃO DE VIAGEM A BELO HORIZONTE– PARA PARTICIPAÇÃO DE REUNIÃO NA ASSEMBLEIA NO DIA 06 DE NOVEMBRO DE 2023, PERÍODO DA TARDE E PARTICIPAÇÃO NO CURSO “OS EFEITOS DOS IMPOSTOS SOBRE A ECONOMIA MUNICIPAL/ ATENDIMENTO AO SETOR PÚBLICO” REALIZADO PELA EMPRESA INSTITUTO RUI BARBOSA NOS DIAS 07, 08, 09 E 10 DE NOVEMBRO DE 2023 </v>
          </cell>
          <cell r="I210">
            <v>2800</v>
          </cell>
          <cell r="N210">
            <v>2800</v>
          </cell>
        </row>
        <row r="211">
          <cell r="A211" t="str">
            <v>0000701</v>
          </cell>
          <cell r="B211">
            <v>45049</v>
          </cell>
          <cell r="C211">
            <v>45049</v>
          </cell>
          <cell r="D211" t="str">
            <v>0000369/2023</v>
          </cell>
          <cell r="E211" t="str">
            <v>0000015</v>
          </cell>
          <cell r="F211" t="str">
            <v>RAFAEL SILVA DE SOUZA LIMA</v>
          </cell>
          <cell r="G211" t="str">
            <v>000000*/2023</v>
          </cell>
          <cell r="H211" t="str">
            <v xml:space="preserve">VALOR DE 50% DE 1 DIARIA AO VEREADOR RAFAEL SILVA DE SOUZA LIMA, CONFORME LEI N. 2.241 DE 14/12/2006. POR OCASIÃO DE VIAGEM A AMERICANA PARA A PARTICIPAÇÃO NA 1º REUNIÃO DE CONSELHO FISCAL DO CONSORCIO PCJ </v>
          </cell>
          <cell r="I211">
            <v>175</v>
          </cell>
          <cell r="N211">
            <v>175</v>
          </cell>
        </row>
        <row r="212">
          <cell r="A212" t="str">
            <v>0001110</v>
          </cell>
          <cell r="B212">
            <v>45100</v>
          </cell>
          <cell r="C212">
            <v>45103</v>
          </cell>
          <cell r="D212" t="str">
            <v>0000553/2023</v>
          </cell>
          <cell r="E212" t="str">
            <v>0000015</v>
          </cell>
          <cell r="F212" t="str">
            <v>RAFAEL SILVA DE SOUZA LIMA</v>
          </cell>
          <cell r="G212" t="str">
            <v>000000*/2023</v>
          </cell>
          <cell r="H212" t="str">
            <v xml:space="preserve">VALOR DE 3 DIÁRIAS AO VEREADOR RAFAEL SILVA DE SOUZA LIMA LEI N. 2.241 DE 14/12/2006. POR OCASIÃO DE VIAGEM A SÃO PAULO – PARA PARTICIPAR DO CURSO “COMO FISCALIZAR OS CONTRATOS PÚBLICOS UTILIZANDO A NOVA LEI DE LICITAÇÃO” REALIZADO ENTRE OS DIAS 27/06/2023 A 30/06/2023.
</v>
          </cell>
          <cell r="I212">
            <v>1050</v>
          </cell>
          <cell r="N212">
            <v>1050</v>
          </cell>
        </row>
        <row r="213">
          <cell r="A213" t="str">
            <v>0001751</v>
          </cell>
          <cell r="B213">
            <v>45184</v>
          </cell>
          <cell r="C213">
            <v>45184</v>
          </cell>
          <cell r="D213" t="str">
            <v>0000858/2023</v>
          </cell>
          <cell r="E213" t="str">
            <v>0000015</v>
          </cell>
          <cell r="F213" t="str">
            <v>RAFAEL SILVA DE SOUZA LIMA</v>
          </cell>
          <cell r="G213" t="str">
            <v>000000*/2023</v>
          </cell>
          <cell r="H213" t="str">
            <v>VALOR DE 4 DIÁRIAS AO VEREADOR RAFAEL SILVA DE SOUZA LIMACONFORME LEI N. 2.241 DE 14/12/2006. POR OCASIÃO DE VIAGEM A SÃO PAULO – PARA PARTICIPAR DO TREINAMENTO MÍDIAS SOCIAIS PARA O SETOR PÚBLICO ORGANIZADO PELA EMPRESA ENG DTP &amp; MULTIMIDIA LTDA NOS DIAS 18 Á 22 DE SETEMBRO DE 2023</v>
          </cell>
          <cell r="I213">
            <v>2800</v>
          </cell>
          <cell r="N213">
            <v>2800</v>
          </cell>
        </row>
        <row r="214">
          <cell r="A214" t="str">
            <v>0001964</v>
          </cell>
          <cell r="B214">
            <v>45216</v>
          </cell>
          <cell r="C214">
            <v>45216</v>
          </cell>
          <cell r="D214" t="str">
            <v>0000957/2023</v>
          </cell>
          <cell r="E214" t="str">
            <v>0000015</v>
          </cell>
          <cell r="F214" t="str">
            <v>RAFAEL SILVA DE SOUZA LIMA</v>
          </cell>
          <cell r="G214" t="str">
            <v>000000*/2023</v>
          </cell>
          <cell r="H214" t="str">
            <v xml:space="preserve">VALOR DE 2 DIÁRIAS AO VEREADOR RAFAEL SILVA DE SOUZA LIMA CONFORME LEI N. 2.241 DE 14/12/2006. POR OCASIÃO DE VIAGEM A BELO HORIZONTE – DEVIDO A REUNIÕES EM GABINETES DE DEPUTADOS E SECRETARIAS NA CIDADE DE DESTINO </v>
          </cell>
          <cell r="I214">
            <v>1400</v>
          </cell>
          <cell r="N214">
            <v>1400</v>
          </cell>
        </row>
        <row r="215">
          <cell r="A215" t="str">
            <v>0000270</v>
          </cell>
          <cell r="B215">
            <v>44985</v>
          </cell>
          <cell r="C215">
            <v>44988</v>
          </cell>
          <cell r="D215" t="str">
            <v>0000179/2023</v>
          </cell>
          <cell r="E215" t="str">
            <v>0000010</v>
          </cell>
          <cell r="F215" t="str">
            <v>RICARDO SEVERINO DA SILVA</v>
          </cell>
          <cell r="G215" t="str">
            <v>0000001/2023</v>
          </cell>
          <cell r="H215" t="str">
            <v>VALOR DE 04 (QUATRO) DIARIAS AO SERVIDOR RICARDO SEVERINO DA SILVA, CONFORME LEI N. 2.241 DE 14/12/2006. POR OCASIÃO DE VIAGEM ABRASILIA DF. PARA UM COMPROMISSO AGENDADO NO ESCRITORIO DO DEPUTADO FEDERAL MARIO HERINGER NO DIA 06/03 NA PARTE DA MANHÃ E NOS DIAS 07/03 Á 10/03 PARTICIPAR DE UM CURSO "A IMPORTANCIA DA CAPTAÇÃO DE RECURSO, A PARTICIPAÇÃO DA MULHER NAS POLITICAS PUBLICAS E A FUNÇÃO DOS DIRETORES DAS CÂMARAS MUNICIPAIS".</v>
          </cell>
          <cell r="I215">
            <v>2800</v>
          </cell>
          <cell r="N215">
            <v>2800</v>
          </cell>
        </row>
        <row r="216">
          <cell r="A216" t="str">
            <v>0000745</v>
          </cell>
          <cell r="B216">
            <v>45051</v>
          </cell>
          <cell r="C216">
            <v>45051</v>
          </cell>
          <cell r="D216" t="str">
            <v>0000399/2023</v>
          </cell>
          <cell r="E216" t="str">
            <v>0000010</v>
          </cell>
          <cell r="F216" t="str">
            <v>RICARDO SEVERINO DA SILVA</v>
          </cell>
          <cell r="G216" t="str">
            <v>000000*/2023</v>
          </cell>
          <cell r="H216" t="str">
            <v xml:space="preserve">VALOR DE 4 DIÁRIAS AO SERVIDOR RICARDO SEVERINO DA SILVA, CONFORME LEI N. 2.241 DE 14/12/2006. POR OCASIÃO DE VIAGEM A BELO HORIZONTE – PARA REUNIÃO NO ESCRITÓRIO ESTADUAL DO DEPUTADO FEDERAL DR. MARIO HERINGER NO DIA 08/05 E PARTICIPAÇÃO NO CURSO “AUDITORIA NAS LICITAÇÕES, CONTRATOS FIRMADOS COM ADMINISTRAÇÃO PÚBLICA LGBD LEIS GERAL DE PROTEÇÃO DE DADOS” NOS DIAS 09/05 A 12/05 </v>
          </cell>
          <cell r="I216">
            <v>2000</v>
          </cell>
          <cell r="N216">
            <v>2000</v>
          </cell>
        </row>
        <row r="217">
          <cell r="A217" t="str">
            <v>0001315</v>
          </cell>
          <cell r="B217">
            <v>45128</v>
          </cell>
          <cell r="C217">
            <v>45128</v>
          </cell>
          <cell r="D217" t="str">
            <v>0000657/2023</v>
          </cell>
          <cell r="E217" t="str">
            <v>0000010</v>
          </cell>
          <cell r="F217" t="str">
            <v>RICARDO SEVERINO DA SILVA</v>
          </cell>
          <cell r="G217" t="str">
            <v>000000*/2023</v>
          </cell>
          <cell r="H217" t="str">
            <v xml:space="preserve">VALOR DE 4 DIÁRIAS AO SERVIDOR RICARDO SEVERINO DA SILVA, CONFORME LEI N. 2.241 DE 14/12/2006. POR OCASIÃO DE VIAGEM A BELO HORIZONTE – DEVIDO A REUNIÃO NO ESCRITÓRIO ESTADUAL DO DEPUTADO FEDERAL DR. MARIO HERINGER, PARA TRATAR DE ASSUNTOS RELACIONADOS AO MUNICÍPIO, NO DIA 24/07 E PARTICIPAÇÃO NO CURSO “ASSÉDIO SEXUAL E MORAL NA ADMINISTRAÇÃO PÚBLICA E ELABORAÇÃO DE RELATÓRIOS EFICIENTES NO CONTROLE INTERNO” FORNECIDO PELA EMPRESA WR GESTÃO PÚBLICA NOS DIAS 25,26,27 E 28 DE JULHO </v>
          </cell>
          <cell r="I217">
            <v>2000</v>
          </cell>
          <cell r="N217">
            <v>2000</v>
          </cell>
        </row>
        <row r="218">
          <cell r="A218" t="str">
            <v>0001685</v>
          </cell>
          <cell r="B218">
            <v>45175</v>
          </cell>
          <cell r="C218">
            <v>45175</v>
          </cell>
          <cell r="D218" t="str">
            <v>0000826/2023</v>
          </cell>
          <cell r="E218" t="str">
            <v>0000010</v>
          </cell>
          <cell r="F218" t="str">
            <v>RICARDO SEVERINO DA SILVA</v>
          </cell>
          <cell r="G218" t="str">
            <v>000000*/2023</v>
          </cell>
          <cell r="H218" t="str">
            <v>VALOR DE 4 DIÁRIAS AO SERVIDOR RICARDO SEVERINO DA SILVA, CONFORME LEI N. 2.241 DE 14/12/2006. POR OCASIÃO DE VIAGEM A BELO HORIZONTE – DEVIDO A COMPROMISSO AGENDADO NA ASSEMBLEIA LEGISLATIVA AS 10 HORAS NO DIA 12 DE SETEMBRO DE 2023 E PARTICIPAÇÃO NO CURSO “LIDERANÇA PÚBLICA, CONTROLE DOS GASTOS PÚBLICOS, IMPROBIDADE ADMINISTRATIVA, AS ALTERAÇÕES PARA AS ELEIÇÕES 2024 E FISCALIZAÇÃO E ACOMPANHAMENTO DE CONTRATOS PÚBLICOS” ORGANIZADO PELA EMPRESA WR GESTÃO PÚBLICA NOS DIAS 12,13,14 E 15 DE SETEMBRO DE 2023</v>
          </cell>
          <cell r="I218">
            <v>2800</v>
          </cell>
          <cell r="N218">
            <v>2800</v>
          </cell>
        </row>
        <row r="219">
          <cell r="A219" t="str">
            <v>0001941</v>
          </cell>
          <cell r="B219">
            <v>45210</v>
          </cell>
          <cell r="C219">
            <v>45210</v>
          </cell>
          <cell r="D219" t="str">
            <v>0000946/2023</v>
          </cell>
          <cell r="E219" t="str">
            <v>0000010</v>
          </cell>
          <cell r="F219" t="str">
            <v>RICARDO SEVERINO DA SILVA</v>
          </cell>
          <cell r="G219" t="str">
            <v>000000*/2023</v>
          </cell>
          <cell r="H219" t="str">
            <v>VALOR DE 4 DIÁRIAS AO SERVIDOR RICARDO SEVERINO DA SILVA CONFORME LEI N. 2.241 DE 14/12/2006. POR OCASIÃO DE VIAGEM A BELO HORIZONTE – PARA PARTICIPAR DO CURSO “NOVA LEI DE LICITAÇÃO 14.133/21 E MELHORIAS DE PROCESSOS NA GESTÃO PÚBLICA E GESTÃO DE TRANSPORTES” MINISTRADO PELA EMPRESA W R GESTÃO PÚBLICA NOS DIAS 17,18,19 E 20 DE OUTUBRO DE 2023</v>
          </cell>
          <cell r="I219">
            <v>2800</v>
          </cell>
          <cell r="J219">
            <v>2800</v>
          </cell>
        </row>
        <row r="220">
          <cell r="A220" t="str">
            <v>0001942</v>
          </cell>
          <cell r="B220">
            <v>45210</v>
          </cell>
          <cell r="C220">
            <v>45215</v>
          </cell>
          <cell r="D220" t="str">
            <v>0000946/2023</v>
          </cell>
          <cell r="E220" t="str">
            <v>0000010</v>
          </cell>
          <cell r="F220" t="str">
            <v>RICARDO SEVERINO DA SILVA</v>
          </cell>
          <cell r="G220" t="str">
            <v>000000*/2023</v>
          </cell>
          <cell r="H220" t="str">
            <v>VALOR DE 4 DIÁRIAS AO SERVIDOR RICARDO SEVERINO DA SILVA CONFORME LEI N. 2.241 DE 14/12/2006. POR OCASIÃO DE VIAGEM A BELO HORIZONTE – PARA PARTICIPAR DO CURSO “NOVA LEI DE LICITAÇÃO 14.133/21 E MELHORIAS DE PROCESSOS NA GESTÃO PÚBLICA E GESTÃO DE TRANSPORTES” MINISTRADO PELA EMPRESA W R GESTÃO PÚBLICA NOS DIAS 17,18,19 E 20 DE OUTUBRO DE 2023</v>
          </cell>
          <cell r="I220">
            <v>2800</v>
          </cell>
          <cell r="N220">
            <v>2800</v>
          </cell>
        </row>
        <row r="221">
          <cell r="A221" t="str">
            <v>0002222</v>
          </cell>
          <cell r="B221">
            <v>45254</v>
          </cell>
          <cell r="C221">
            <v>45254</v>
          </cell>
          <cell r="D221" t="str">
            <v>0001078/2023</v>
          </cell>
          <cell r="E221" t="str">
            <v>0000010</v>
          </cell>
          <cell r="F221" t="str">
            <v>RICARDO SEVERINO DA SILVA</v>
          </cell>
          <cell r="G221" t="str">
            <v>000000*/2023</v>
          </cell>
          <cell r="H221" t="str">
            <v>VALOR DE 4 DIÁRIAS AO SERVIDOR RICARDO SEVERINO DA SILVA, CONFORME LEI N. 2.241 DE 14/12/2006. POR OCASIÃO DE VIAGEM A BELO HORIZONTE – DEVIDO A REUNIÃO NO DIA 28/11/2023 NA PARTE DA MANHÃ E PARTICIPAÇÃO NO CURSO “ACOMPANHAMENTO DO PLANEJAMENTO DE OBRAS PÚBLICAS NO EXECUTIVO PELO LEGISLATIVO MEDIANTE A NOVA LEI DE LICITAÇÃO 14.133/21 E AS ALTERAÇÕES PARA AS ELEIÇÕES 2024” ORGANIZADO PELA EMPRESA WR GESTÃO PÚBLICA DO DIA 28 DE NOVEMBRO Á 01 DE DEZEMBRO.</v>
          </cell>
          <cell r="I221">
            <v>2800</v>
          </cell>
          <cell r="N221">
            <v>2800</v>
          </cell>
        </row>
        <row r="222">
          <cell r="A222" t="str">
            <v>0000616</v>
          </cell>
          <cell r="B222">
            <v>45034</v>
          </cell>
          <cell r="C222">
            <v>45036</v>
          </cell>
          <cell r="D222" t="str">
            <v>0000339/2023</v>
          </cell>
          <cell r="E222" t="str">
            <v>0000010</v>
          </cell>
          <cell r="F222" t="str">
            <v>RIVADARIO DE ANUNCIACAO JR</v>
          </cell>
          <cell r="G222" t="str">
            <v>000000*/2023</v>
          </cell>
          <cell r="H222" t="str">
            <v xml:space="preserve">VALOR DE 4 DIÁRIAS AO SERVIDOR RIVADARIO DE ANUNCIAÇÃO JUNIOR CONFORME LEI N. 2.241 DE 14/12/2006. POR OCASIÃO DE VIAGEM A BRASÍLIA – PARA PARTICIPAR DA XXII MARCHA DOS LEGISLATIVOS MUNICIPAIS, PROMOVIDA PELA UVB – UNIÃO DOS VEREADORES DO BRASIL E REUNIÃO AGENDADA NA CÂMARA DOS DEPUTADOS NO DIA 25 DE ABRIL AS 10H 
</v>
          </cell>
          <cell r="I222">
            <v>2800</v>
          </cell>
          <cell r="N222">
            <v>2800</v>
          </cell>
        </row>
        <row r="223">
          <cell r="A223" t="str">
            <v>0000831</v>
          </cell>
          <cell r="B223">
            <v>45065</v>
          </cell>
          <cell r="C223">
            <v>45065</v>
          </cell>
          <cell r="D223" t="str">
            <v>0000438/2023</v>
          </cell>
          <cell r="E223" t="str">
            <v>0000010</v>
          </cell>
          <cell r="F223" t="str">
            <v>RIVADARIO DE ANUNCIACAO JR</v>
          </cell>
          <cell r="G223" t="str">
            <v>000000*/2023</v>
          </cell>
          <cell r="H223" t="str">
            <v>VALOR DE 50% DE  1 DIÁRIA AO SERVIDOR RIVADARIO DE ANUNCIAÇÃO JUNIOR, CONFORME LEI N. 2.241 DE 14/12/2006. POR OCASIÃO DE VIAGEM A VARGINHA – PARA PARTICIPAÇÃO NO 1° FÓRUM DE GESTÃO PÚBLICA – PLANEJAMENTO PARA O DESENVOLVIMENTO MUNICIPAL.</v>
          </cell>
          <cell r="I223">
            <v>175</v>
          </cell>
          <cell r="N223">
            <v>175</v>
          </cell>
        </row>
        <row r="224">
          <cell r="A224" t="str">
            <v>0001682</v>
          </cell>
          <cell r="B224">
            <v>45175</v>
          </cell>
          <cell r="C224">
            <v>45175</v>
          </cell>
          <cell r="D224" t="str">
            <v>0000823/2023</v>
          </cell>
          <cell r="E224" t="str">
            <v>0000010</v>
          </cell>
          <cell r="F224" t="str">
            <v>RIVADARIO DE ANUNCIAÇAO JUNIOR</v>
          </cell>
          <cell r="G224" t="str">
            <v>000000*/2023</v>
          </cell>
          <cell r="H224" t="str">
            <v>VALOR DE 4 DIÁRIAS AO SERVIDOR RIVADARIO ANUNCIAÇÃO JUNIOR, CONFORME LEI N. 2.241 DE 14/12/2006. POR OCASIÃO DE VIAGEM A BELO HORIZONTE – DEVIDO A COMPROMISSO AGENDADO NA ASSEMBLEIA LEGISLATIVA AS 10 HORAS NO DIA 12 DE SETEMBRO DE 2023 E PARTICIPAÇÃO NO CURSO “LIDERANÇA PÚBLICA, CONTROLE DOS GASTOS PÚBLICOS, IMPROBIDADE ADMINISTRATIVA, AS ALTERAÇÕES PARA AS ELEIÇÕES 2024 E FISCALIZAÇÃO E ACOMPANHAMENTO DE CONTRATOS PÚBLICOS” ORGANIZADO PELA EMPRESA WR GESTÃO PÚBLICA NOS DIAS 12,13,14 E 15 DE SETEMBRO DE 2023</v>
          </cell>
          <cell r="I224">
            <v>2800</v>
          </cell>
          <cell r="N224">
            <v>2800</v>
          </cell>
        </row>
        <row r="225">
          <cell r="A225" t="str">
            <v>0000113</v>
          </cell>
          <cell r="B225">
            <v>44959</v>
          </cell>
          <cell r="C225">
            <v>44960</v>
          </cell>
          <cell r="D225" t="str">
            <v>0000107/2023</v>
          </cell>
          <cell r="E225" t="str">
            <v>0000010</v>
          </cell>
          <cell r="F225" t="str">
            <v>RODOLFO DE MOURA CABRAL</v>
          </cell>
          <cell r="G225" t="str">
            <v>0000001/2023</v>
          </cell>
          <cell r="H225" t="str">
            <v>VALOR DE 01 (UM) DIARIA AO SERVIDOR RODOLFO DE MOURA CABRAL, CONFORME LEI N. 2.241 DE 14/12/2006. POR OCASIÃO DE VIAGEM A GUARULHOS - SP, PARA LEVAR VEREADORES E ASSESSORES AO AEROPORTO.</v>
          </cell>
          <cell r="I225">
            <v>52.5</v>
          </cell>
          <cell r="N225">
            <v>52.5</v>
          </cell>
        </row>
        <row r="226">
          <cell r="A226" t="str">
            <v>0000175</v>
          </cell>
          <cell r="B226">
            <v>44966</v>
          </cell>
          <cell r="C226">
            <v>44966</v>
          </cell>
          <cell r="D226" t="str">
            <v>0000144/2023</v>
          </cell>
          <cell r="E226" t="str">
            <v>0000010</v>
          </cell>
          <cell r="F226" t="str">
            <v>RODOLFO DE MOURA CABRAL</v>
          </cell>
          <cell r="G226" t="str">
            <v>0000001/2023</v>
          </cell>
          <cell r="H226" t="str">
            <v>VALOR DE 01 (UMA) DIARIA AO SERVIDOR RODOLFO MOURA CABRAL, CONFORME LEI N. 2.241 DE 14/12/2006. POR OCASIÃO DE VIAGEM A GUARULHOS - SP. PARA BUSCAR VEREADORES E ASSESSORES NO AEROPORTO.</v>
          </cell>
          <cell r="I226">
            <v>52.5</v>
          </cell>
          <cell r="N226">
            <v>52.5</v>
          </cell>
        </row>
        <row r="227">
          <cell r="A227" t="str">
            <v>0000176</v>
          </cell>
          <cell r="B227">
            <v>44966</v>
          </cell>
          <cell r="C227">
            <v>44967</v>
          </cell>
          <cell r="D227" t="str">
            <v>0000145/2023</v>
          </cell>
          <cell r="E227" t="str">
            <v>0000010</v>
          </cell>
          <cell r="F227" t="str">
            <v>RODOLFO DE MOURA CABRAL</v>
          </cell>
          <cell r="G227" t="str">
            <v>0000001/2023</v>
          </cell>
          <cell r="H227" t="str">
            <v>VALOR DE 04 (QUATRO) DIARIAS AO SERVIDOR RODOLFO DE MOURA CABRAL, CONFORME LEI N. 2.241 DE 14/12/2006. POR OCASIÃO DE VIAGEM A BELO HORIZONTE - BH. PARA LEVAR VEREADOR E ASSESSOR.</v>
          </cell>
          <cell r="I227">
            <v>2000</v>
          </cell>
          <cell r="N227">
            <v>2000</v>
          </cell>
        </row>
        <row r="228">
          <cell r="A228" t="str">
            <v>0000491</v>
          </cell>
          <cell r="B228">
            <v>45019</v>
          </cell>
          <cell r="C228">
            <v>45020</v>
          </cell>
          <cell r="D228" t="str">
            <v>0000274/2023</v>
          </cell>
          <cell r="E228" t="str">
            <v>0000010</v>
          </cell>
          <cell r="F228" t="str">
            <v>RODOLFO DE MOURA CABRAL</v>
          </cell>
          <cell r="G228" t="str">
            <v>000000*/2023</v>
          </cell>
          <cell r="H228" t="str">
            <v>VALOR DE 1 DIARIA AO SERVIDOR RODOLFO DE MOURA CABRAL, CONFORME LEI N. 2.241 DE 14/12/2006. POR OCASIÃO DE VIAGEM A BELO HORIZONTE - BH. PARA CONDUZIR O VEREADOR SIDNEY SOARES CARVALHO PARA UMA REUNIÃO NO GABINETE DO DEPUTADO ESTADUAL PROFESSOR CLEITON, NA ASSEMBLEIA LEGISLATIVA, NO DIA 05/04/2023 AS 9 HORAS</v>
          </cell>
          <cell r="I228">
            <v>500</v>
          </cell>
          <cell r="N228">
            <v>500</v>
          </cell>
        </row>
        <row r="229">
          <cell r="A229" t="str">
            <v>0000536</v>
          </cell>
          <cell r="B229">
            <v>45021</v>
          </cell>
          <cell r="C229">
            <v>45022</v>
          </cell>
          <cell r="D229" t="str">
            <v>0000298/2023</v>
          </cell>
          <cell r="E229" t="str">
            <v>0000010</v>
          </cell>
          <cell r="F229" t="str">
            <v>RODOLFO DE MOURA CABRAL</v>
          </cell>
          <cell r="G229" t="str">
            <v>000000*/2023</v>
          </cell>
          <cell r="H229" t="str">
            <v xml:space="preserve">VALOR DE 15% (QUINZE POR CENTO ) DE 1 DIARIA PROPORCIONAL AO SERVIDOR RODOLFO DE MOURA CABRAL, CONFORME LEI N. 2.241 DE 14/12/2006. POR OCASIÃO DE CONDUÇÃO DE SERVIDORES E VEREADOR AO AEROPORTO DE CONGONHAS EM 09/04/2023 
</v>
          </cell>
          <cell r="I229">
            <v>52.5</v>
          </cell>
          <cell r="J229">
            <v>52.5</v>
          </cell>
        </row>
        <row r="230">
          <cell r="A230" t="str">
            <v>0000537</v>
          </cell>
          <cell r="B230">
            <v>45021</v>
          </cell>
          <cell r="C230">
            <v>45022</v>
          </cell>
          <cell r="D230" t="str">
            <v>0000300/2023</v>
          </cell>
          <cell r="E230" t="str">
            <v>0000010</v>
          </cell>
          <cell r="F230" t="str">
            <v>RODOLFO DE MOURA CABRAL</v>
          </cell>
          <cell r="G230" t="str">
            <v>000000*/2023</v>
          </cell>
          <cell r="H230" t="str">
            <v xml:space="preserve">VALOR DE 15% (QUINZE POR CENTO DE 1 DIARIA PROPORCIONAL AO SERVIDOR RODOLFO DE MOURA CABRAL, CONFORME LEI N. 2.241 DE 14/12/2006. PARA BUSCAR SERVIDORES E VEREADOR DO AEROPORTO DE CONGONHAS AO MUNICÍPIO DE EXTREMA EM 10/04/2023.
</v>
          </cell>
          <cell r="I230">
            <v>52.5</v>
          </cell>
          <cell r="J230">
            <v>52.5</v>
          </cell>
        </row>
        <row r="231">
          <cell r="A231" t="str">
            <v>0000574</v>
          </cell>
          <cell r="B231">
            <v>45028</v>
          </cell>
          <cell r="C231">
            <v>45028</v>
          </cell>
          <cell r="D231" t="str">
            <v>0000315/2023</v>
          </cell>
          <cell r="E231" t="str">
            <v>0000010</v>
          </cell>
          <cell r="F231" t="str">
            <v>RODOLFO DE MOURA CABRAL</v>
          </cell>
          <cell r="G231" t="str">
            <v>000000*/2023</v>
          </cell>
          <cell r="H231" t="str">
            <v>VALOR DE 30% DE 1 DIARIA AO SERVIDOR RODOLFO DE MOURA CABRAL, CONFORME LEI N. 2.241 DE 14/12/2006. POR OCASIÃO DE VIAGEM A POUSO ALEGRE PARA CONDUZIR SERVIDORES E VEREADOR EM VISITA A ESCOLA DO LEGISLATIVO DO MUNICÍPIO.</v>
          </cell>
          <cell r="I231">
            <v>105</v>
          </cell>
          <cell r="N231">
            <v>105</v>
          </cell>
        </row>
        <row r="232">
          <cell r="A232" t="str">
            <v>0000596</v>
          </cell>
          <cell r="B232">
            <v>45033</v>
          </cell>
          <cell r="C232">
            <v>45033</v>
          </cell>
          <cell r="D232" t="str">
            <v>0000328/2023</v>
          </cell>
          <cell r="E232" t="str">
            <v>0000010</v>
          </cell>
          <cell r="F232" t="str">
            <v>RODOLFO DE MOURA CABRAL</v>
          </cell>
          <cell r="G232" t="str">
            <v>000000*/2023</v>
          </cell>
          <cell r="H232" t="str">
            <v xml:space="preserve">VALOR DE 15% DE 1 DIÁRIA AO SERVIDOR RODOLFO DE MOURA CABRAL, CONFORME LEI N. 2.241 DE 14/12/2006. POR OCASIÃO DE VIAGEM A GUARULHOS PARA CONDUZIR SERVIDORES FABRICIO DOS SANTOS SANTANA E JOAQUIM LIPI DE PINA FREITAS AO AEROPORTO DE GUARULHOS </v>
          </cell>
          <cell r="I232">
            <v>52.5</v>
          </cell>
          <cell r="N232">
            <v>52.5</v>
          </cell>
        </row>
        <row r="233">
          <cell r="A233" t="str">
            <v>0000619</v>
          </cell>
          <cell r="B233">
            <v>45034</v>
          </cell>
          <cell r="C233">
            <v>44306</v>
          </cell>
          <cell r="D233" t="str">
            <v>0000342/2023</v>
          </cell>
          <cell r="E233" t="str">
            <v>0000010</v>
          </cell>
          <cell r="F233" t="str">
            <v>RODOLFO DE MOURA CABRAL</v>
          </cell>
          <cell r="G233" t="str">
            <v>000000*/2023</v>
          </cell>
          <cell r="H233" t="str">
            <v xml:space="preserve">VALOR DE 15% DE 1 DIÁRIA AO SERVIDOR RODOLFO DE MOURA CABRAL, CONFORME LEI N. 2.241 DE 14/12/2006. POR OCASIÃO DE VIAGEM A GUARULHOS PARA BUSCAR SERVIDORES FABRICIO DOS SANTOS SANTANA E JOAQUIM LIPI DE PINA FREITAS AO AEROPORTO DE GUARULHOS </v>
          </cell>
          <cell r="I233">
            <v>52.5</v>
          </cell>
          <cell r="N233">
            <v>52.5</v>
          </cell>
        </row>
        <row r="234">
          <cell r="A234" t="str">
            <v>0000638</v>
          </cell>
          <cell r="B234">
            <v>45036</v>
          </cell>
          <cell r="C234">
            <v>45036</v>
          </cell>
          <cell r="D234" t="str">
            <v>0000350/2023</v>
          </cell>
          <cell r="E234" t="str">
            <v>0000010</v>
          </cell>
          <cell r="F234" t="str">
            <v>RODOLFO DE MOURA CABRAL</v>
          </cell>
          <cell r="G234" t="str">
            <v>000000*/2023</v>
          </cell>
          <cell r="H234" t="str">
            <v>VALOR DE 4 DIÁRIAS AO SERVIDOR RODOLFO DE MOURA CABRAL, CONFORME LEI N. 2.241 DE 14/12/2006. POR OCASIÃO DE VIAGEM A BELO HORIZONTE – PARA CONDUZIR O VEREADOR LEANDRO MARINHO E O SERVIDOR RAFAEL LUCIANO DE ALMEIDA A CIDADE DESTINO.</v>
          </cell>
          <cell r="I234">
            <v>2000</v>
          </cell>
          <cell r="N234">
            <v>2000</v>
          </cell>
        </row>
        <row r="235">
          <cell r="A235" t="str">
            <v>0000746</v>
          </cell>
          <cell r="B235">
            <v>45051</v>
          </cell>
          <cell r="C235">
            <v>45051</v>
          </cell>
          <cell r="D235" t="str">
            <v>0000400/2023</v>
          </cell>
          <cell r="E235" t="str">
            <v>0000010</v>
          </cell>
          <cell r="F235" t="str">
            <v>RODOLFO DE MOURA CABRAL</v>
          </cell>
          <cell r="G235" t="str">
            <v>000000*/2023</v>
          </cell>
          <cell r="H235" t="str">
            <v xml:space="preserve">VALOR DE 4 DIÁRIAS AO SERVIDOR RODOLFO DE MOURA CABRAL, CONFORME LEI N. 2.241 DE 14/12/2006. POR OCASIÃO DE VIAGEM A BELO HORIZONTE PARA CONDUZIR OS SERVIDORES RICARDO SEVERINO DA SILVA E LEANDRO APARECIDO DA LUZ À CIDADE DESTINO. </v>
          </cell>
          <cell r="I235">
            <v>2000</v>
          </cell>
          <cell r="N235">
            <v>2000</v>
          </cell>
        </row>
        <row r="236">
          <cell r="A236" t="str">
            <v>0000851</v>
          </cell>
          <cell r="B236">
            <v>45069</v>
          </cell>
          <cell r="C236">
            <v>45069</v>
          </cell>
          <cell r="D236" t="str">
            <v>0000445/2023</v>
          </cell>
          <cell r="E236" t="str">
            <v>0000010</v>
          </cell>
          <cell r="F236" t="str">
            <v>RODOLFO DE MOURA CABRAL</v>
          </cell>
          <cell r="G236" t="str">
            <v>000000*/2023</v>
          </cell>
          <cell r="H236" t="str">
            <v xml:space="preserve">VALOR DE 30% DE UMA DIÁRIA AO SERVIDOR RODOLFO DE MOURO CABRAL, CONFORME LEI N. 2.241 DE 14/12/2006. POR OCASIÃO DE VIAGEM A COTIA – PARA RETIRAR ENCOMENDA PARA O GABINETE DO VEREADOR SIDNEY SOARES CARVALHO </v>
          </cell>
          <cell r="I236">
            <v>105</v>
          </cell>
          <cell r="N236">
            <v>105</v>
          </cell>
        </row>
        <row r="237">
          <cell r="A237" t="str">
            <v>0000920</v>
          </cell>
          <cell r="B237">
            <v>45077</v>
          </cell>
          <cell r="C237">
            <v>45079</v>
          </cell>
          <cell r="D237" t="str">
            <v>0000457/2023</v>
          </cell>
          <cell r="E237" t="str">
            <v>0000010</v>
          </cell>
          <cell r="F237" t="str">
            <v>RODOLFO DE MOURA CABRAL</v>
          </cell>
          <cell r="G237" t="str">
            <v>000000*/2023</v>
          </cell>
          <cell r="H237" t="str">
            <v xml:space="preserve">VALOR DE 4 DIÁRIAS AO SERVIDOR RODOLFO DE MOURA CABRAL LEI N. 2.241 DE 14/12/2006. POR OCASIÃO DE VIAGEM A BELO HORIZONTE DO DIA 05/06/2023 A 09/06/2023– PARA CONDUZIR O VEREADOR LEANDRO MARINHO A CIDADE DE DESTINO </v>
          </cell>
          <cell r="I237">
            <v>2000</v>
          </cell>
          <cell r="N237">
            <v>2000</v>
          </cell>
        </row>
        <row r="238">
          <cell r="A238" t="str">
            <v>0001094</v>
          </cell>
          <cell r="B238">
            <v>45099</v>
          </cell>
          <cell r="C238">
            <v>45100</v>
          </cell>
          <cell r="D238" t="str">
            <v>0000537/2023</v>
          </cell>
          <cell r="E238" t="str">
            <v>0000010</v>
          </cell>
          <cell r="F238" t="str">
            <v>RODOLFO DE MOURA CABRAL</v>
          </cell>
          <cell r="G238" t="str">
            <v>000000*/2023</v>
          </cell>
          <cell r="H238" t="str">
            <v>VALOR DE 50% DE UMA DIÁRIA AO SERVIDOR RODOLFO DE MOURA CABRAL CONFORME LEI N. 2.241 DE 14/12/2006. POR OCASIÃO DE VIAGEM A SÃO JOSÉ DOS CAMPOS – PARA CONDUZIR OS SERVIDORES FABRÍCIO DOS SANTOS SANTANA, MARIANA LIMA NASCIMENTO E O VEREADOR SIDNEY SOARES CARVALHO Á CIDADE DESTINO.</v>
          </cell>
          <cell r="I238">
            <v>175</v>
          </cell>
          <cell r="N238">
            <v>175</v>
          </cell>
        </row>
        <row r="239">
          <cell r="A239" t="str">
            <v>0001108</v>
          </cell>
          <cell r="B239">
            <v>45100</v>
          </cell>
          <cell r="C239">
            <v>45103</v>
          </cell>
          <cell r="D239" t="str">
            <v>0000551/2023</v>
          </cell>
          <cell r="E239" t="str">
            <v>0000010</v>
          </cell>
          <cell r="F239" t="str">
            <v>RODOLFO DE MOURA CABRAL</v>
          </cell>
          <cell r="G239" t="str">
            <v>000000*/2023</v>
          </cell>
          <cell r="H239" t="str">
            <v xml:space="preserve">VALOR DE 3 DIÁRIAS AO SERVIDOR RODOLFO DE MOURA CABRAL CONFORME LEI N. 2.241 DE 14/12/2006. POR OCASIÃO DE VIAGEM A JUIZ DE FORA PARA CONDUZIR S SERVIDORA JAQUELINE DE SOUZA MACHADO À CIDADE DESTINO 
</v>
          </cell>
          <cell r="I239">
            <v>1500</v>
          </cell>
          <cell r="N239">
            <v>1500</v>
          </cell>
        </row>
        <row r="240">
          <cell r="A240" t="str">
            <v>0001249</v>
          </cell>
          <cell r="B240">
            <v>45118</v>
          </cell>
          <cell r="C240">
            <v>45118</v>
          </cell>
          <cell r="D240" t="str">
            <v>0000630/2023</v>
          </cell>
          <cell r="E240" t="str">
            <v>0000010</v>
          </cell>
          <cell r="F240" t="str">
            <v>RODOLFO DE MOURA CABRAL</v>
          </cell>
          <cell r="G240" t="str">
            <v>000000*/2023</v>
          </cell>
          <cell r="H240" t="str">
            <v>VALOR DE 50% DE UMA DIÁRIA AO SERVIDOR RODOLFO DE MOURA CABRAL, CONFORME LEI N. 2.241 DE 14/12/2006. POR OCASIÃO DE VIAGEM A TRÊS CORAÇÕES – PARA CONDUZIR OS INTEGRANTES DO PARLAMENTO JOVEM E A SERVIDORA MARIANA LIMA NASCIMENTO PARA O ENCONTRO REGIONAL.</v>
          </cell>
          <cell r="I240">
            <v>175</v>
          </cell>
          <cell r="N240">
            <v>175</v>
          </cell>
        </row>
        <row r="241">
          <cell r="A241" t="str">
            <v>0001282</v>
          </cell>
          <cell r="B241">
            <v>45121</v>
          </cell>
          <cell r="C241">
            <v>45121</v>
          </cell>
          <cell r="D241" t="str">
            <v>0000643/2023</v>
          </cell>
          <cell r="E241" t="str">
            <v>0000010</v>
          </cell>
          <cell r="F241" t="str">
            <v>RODOLFO DE MOURA CABRAL</v>
          </cell>
          <cell r="G241" t="str">
            <v>000000*/2023</v>
          </cell>
          <cell r="H241" t="str">
            <v>VALOR DE 15% DE UMA DIÁRIA AO SERVIDOR RODOLFO DE MOURA CABRAL, CONFORME LEI N. 2.241 DE 14/12/2006. POR OCASIÃO DE VIAGEM A GUARULHOS - PARA BUSCAR OS SERVIDORES VAGNER PEREIRA, VALMIR DE FREITAS FABRI E MARCOS DOS SANTOS NO AEROPORTO DA CIDADE DE DESTINO.</v>
          </cell>
          <cell r="I241">
            <v>52.5</v>
          </cell>
          <cell r="N241">
            <v>52.5</v>
          </cell>
        </row>
        <row r="242">
          <cell r="A242" t="str">
            <v>0001318</v>
          </cell>
          <cell r="B242">
            <v>45128</v>
          </cell>
          <cell r="C242">
            <v>45128</v>
          </cell>
          <cell r="D242" t="str">
            <v>0000662/2023</v>
          </cell>
          <cell r="E242" t="str">
            <v>0000010</v>
          </cell>
          <cell r="F242" t="str">
            <v>RODOLFO DE MOURA CABRAL</v>
          </cell>
          <cell r="G242" t="str">
            <v>000000*/2023</v>
          </cell>
          <cell r="H242" t="str">
            <v xml:space="preserve"> VALOR DE 4 DIÁRIAS AO SERVIDOR RODOLFO DE MOURA CABRAL, CONFORME LEI N. 2.241 DE 14/12/2006. POR OCASIÃO DE VIAGEM A BELO HORIZONTE – PARA CONDUZIR OS SERVIDORES KEYSE GONÇALVES, LEANDRO APARECIDO DA LUZ, RICARDO SEVERINO DA SILVA E OS VEREADORES EDVALDO DE SOUZA JUNIOR E LUIZ FERNANDO FERREIRA A CIDADE DE DESTINO </v>
          </cell>
          <cell r="I242">
            <v>2000</v>
          </cell>
          <cell r="N242">
            <v>2000</v>
          </cell>
        </row>
        <row r="243">
          <cell r="A243" t="str">
            <v>0001383</v>
          </cell>
          <cell r="B243">
            <v>45140</v>
          </cell>
          <cell r="C243">
            <v>45140</v>
          </cell>
          <cell r="D243" t="str">
            <v>0000691/2023</v>
          </cell>
          <cell r="E243" t="str">
            <v>0000010</v>
          </cell>
          <cell r="F243" t="str">
            <v>RODOLFO DE MOURA CABRAL</v>
          </cell>
          <cell r="G243" t="str">
            <v>000000*/2023</v>
          </cell>
          <cell r="H243" t="str">
            <v xml:space="preserve">VALOR DE 30% DE UMA DIÁRIA AO SERVIDOR RODOLFO DE MOURA CABRAL, CONFORME LEI N. 2.241 DE 14/12/2006. POR OCASIÃO DE VIAGEM A VARGEM GRANDE PAULISTA – PARA CONDUZIR OS SERVIDORES ISRAEL CAMPELO DE OLIVEIRA, JOAQUIM LIPE PINA DE FREITAS E O VEREADOR SIDNEY SOARES CARVALHO Á CIDADE DE DESTINO. </v>
          </cell>
          <cell r="I243">
            <v>150</v>
          </cell>
          <cell r="N243">
            <v>150</v>
          </cell>
        </row>
        <row r="244">
          <cell r="A244" t="str">
            <v>0001477</v>
          </cell>
          <cell r="B244">
            <v>45147</v>
          </cell>
          <cell r="C244">
            <v>45147</v>
          </cell>
          <cell r="D244" t="str">
            <v>0000734/2023</v>
          </cell>
          <cell r="E244" t="str">
            <v>0000010</v>
          </cell>
          <cell r="F244" t="str">
            <v>RODOLFO DE MOURA CABRAL</v>
          </cell>
          <cell r="G244" t="str">
            <v>000000*/2023</v>
          </cell>
          <cell r="H244" t="str">
            <v>VALOR DE 50% DE UMA DIÁRIA AO SERVIDOR RODOLFO DE MOURA CABRAL, CONFORME LEI N. 2.241 DE 14/12/2006. POR OCASIÃO DE VIAGEM A POUSO ALEGRE – PARA CONDUZIR OS SERVIDORES ISRAEL CAMPELO DE OLIVEIRA E JOAQUIM LIPE PINA DE FREITAS A CIDADE DE DESTINO.</v>
          </cell>
          <cell r="I244">
            <v>250</v>
          </cell>
          <cell r="N244">
            <v>250</v>
          </cell>
        </row>
        <row r="245">
          <cell r="A245" t="str">
            <v>0001492</v>
          </cell>
          <cell r="B245">
            <v>45148</v>
          </cell>
          <cell r="C245">
            <v>45149</v>
          </cell>
          <cell r="D245" t="str">
            <v>0000747/2023</v>
          </cell>
          <cell r="E245" t="str">
            <v>0000010</v>
          </cell>
          <cell r="F245" t="str">
            <v>RODOLFO DE MOURA CABRAL</v>
          </cell>
          <cell r="G245" t="str">
            <v>000000*/2023</v>
          </cell>
          <cell r="H245" t="str">
            <v xml:space="preserve">VALOR DE 15% DE UMA DIÁRIA AO SERVIDOR, RODOLFO DE MOURA CABRAL, CONFORME LEI N. 2.241 DE 14/12/2006. POR OCASIÃO DE VIAGEM A SÃO PAULO – PARA CONDUZIR AS SERVIDORAS AMANDA LIMA DA PAIXÃO E CAROLINE DE SOUZA LIMA PASCHOAL, AO AEROPORTO DE CONGONHAS   </v>
          </cell>
          <cell r="I245">
            <v>105</v>
          </cell>
          <cell r="N245">
            <v>105</v>
          </cell>
        </row>
        <row r="246">
          <cell r="A246" t="str">
            <v>0001597</v>
          </cell>
          <cell r="B246">
            <v>45168</v>
          </cell>
          <cell r="C246">
            <v>45168</v>
          </cell>
          <cell r="D246" t="str">
            <v>0000782/2023</v>
          </cell>
          <cell r="E246" t="str">
            <v>0000010</v>
          </cell>
          <cell r="F246" t="str">
            <v>RODOLFO DE MOURA CABRAL</v>
          </cell>
          <cell r="G246" t="str">
            <v>000000*/2023</v>
          </cell>
          <cell r="H246" t="str">
            <v xml:space="preserve">VALOR DE 30% DE UMA DIÁRIA AO SERVIDOR RODOLFO DE MOURA CABRAL, CONFORME LEI N. 2.241 DE 14/12/2006. POR OCASIÃO DE VIAGEM A POUSO ALEGRE – PARA CONDUZIR O VEREADOR SIDNEY SOARES CARVALHO, OS SERVIDORES DANILO DE MORAIS E FRABRICIO DOS SANTOS SANTANA A CIDADE DE DESTINO 
</v>
          </cell>
          <cell r="I246">
            <v>150</v>
          </cell>
          <cell r="N246">
            <v>150</v>
          </cell>
        </row>
        <row r="247">
          <cell r="A247" t="str">
            <v>0001598</v>
          </cell>
          <cell r="B247">
            <v>45168</v>
          </cell>
          <cell r="C247">
            <v>45168</v>
          </cell>
          <cell r="D247" t="str">
            <v>0000783/2023</v>
          </cell>
          <cell r="E247" t="str">
            <v>0000010</v>
          </cell>
          <cell r="F247" t="str">
            <v>RODOLFO DE MOURA CABRAL</v>
          </cell>
          <cell r="G247" t="str">
            <v>000000*/2023</v>
          </cell>
          <cell r="H247" t="str">
            <v>VALOR DE 15% DE UMA DIÁRIA AO SERVIDOR RODOLFO DE MOURA CABRAL, CONFORME LEI N. 2.241 DE 14/12/2006. POR OCASIÃO DE VIAGEM A SÃO PAULO – PARA CONDUZIR O SERVIDOR JOAQUIM LIPE PINA DE FREITAS A CIDADE DE DESTINO.</v>
          </cell>
          <cell r="I247">
            <v>105</v>
          </cell>
          <cell r="N247">
            <v>105</v>
          </cell>
        </row>
        <row r="248">
          <cell r="A248" t="str">
            <v>0001630</v>
          </cell>
          <cell r="B248">
            <v>45170</v>
          </cell>
          <cell r="C248">
            <v>45170</v>
          </cell>
          <cell r="D248" t="str">
            <v>0000796/2023</v>
          </cell>
          <cell r="E248" t="str">
            <v>0000010</v>
          </cell>
          <cell r="F248" t="str">
            <v>RODOLFO DE MOURA CABRAL</v>
          </cell>
          <cell r="G248" t="str">
            <v>000000*/2023</v>
          </cell>
          <cell r="H248" t="str">
            <v>VALOR DE 50% DIARIA AO SERVIDOR RODOLFO DE MOURA CABRAL, CONFORME LEI N. 2.241 DE 14/12/2006. POR OCASIÃO DE VIAGEM CAMPINAS – PARA CONDUZIR OS SERVIDORES LEANDRO APARECIDO DA LUZ, JOAQUIM LIPI PINA DE FREITASE A VEREADORA TELMA APARECIDA MACIEL AO PARQUE ECOLÓGICO DE CAMPINAS</v>
          </cell>
          <cell r="I248">
            <v>250</v>
          </cell>
          <cell r="J248">
            <v>250</v>
          </cell>
          <cell r="N248">
            <v>250</v>
          </cell>
          <cell r="O248">
            <v>250</v>
          </cell>
          <cell r="P248">
            <v>250</v>
          </cell>
        </row>
        <row r="249">
          <cell r="A249" t="str">
            <v>0001657</v>
          </cell>
          <cell r="B249">
            <v>45173</v>
          </cell>
          <cell r="C249">
            <v>45173</v>
          </cell>
          <cell r="D249" t="str">
            <v>0000814/2023</v>
          </cell>
          <cell r="E249" t="str">
            <v>0000010</v>
          </cell>
          <cell r="F249" t="str">
            <v>RODOLFO DE MOURA CABRAL</v>
          </cell>
          <cell r="G249" t="str">
            <v>000000*/2023</v>
          </cell>
          <cell r="H249" t="str">
            <v xml:space="preserve">VALOR DE 50% DE UMA DIÁRIA AO SERVIDOR RODOLFO DE MOURA CABRAL, CONFORME LEI N. 2.241 DE 14/12/2006. POR OCASIÃO DE VIAGEM A SÃO LOURENÇO – PARA CONDUZIR OS SERVIDORES ISRAEL CAMPELO DE OLIVEIRA, JOAQUIM LIPE PINA DE FREITAS E O VEREADOR SIDNEY SOARES CARVALHO PARA A CIDADE DE DESTINO </v>
          </cell>
          <cell r="I249">
            <v>250</v>
          </cell>
          <cell r="N249">
            <v>250</v>
          </cell>
        </row>
        <row r="250">
          <cell r="A250" t="str">
            <v>0001687</v>
          </cell>
          <cell r="B250">
            <v>45175</v>
          </cell>
          <cell r="C250">
            <v>45175</v>
          </cell>
          <cell r="D250" t="str">
            <v>0000828/2023</v>
          </cell>
          <cell r="E250" t="str">
            <v>0000010</v>
          </cell>
          <cell r="F250" t="str">
            <v>RODOLFO DE MOURA CABRAL</v>
          </cell>
          <cell r="G250" t="str">
            <v>000000*/2023</v>
          </cell>
          <cell r="H250" t="str">
            <v>VALOR DE 4 DIÁRIAS AO SERVIDOR RODOLFO DE MOURA CABRAL, CONFORME LEI N. 2.241 DE 14/12/2006. POR OCASIÃO DE VIAGEM A BELO HORIZONTE –   PARA CONDUZIR OS SERVIDORES RIVADARIO ANUNCIAÇÃO JUNIOR, VAGNER PEREIRA, MARCELO SILVESTRE MORAES, RICARDO SEVERINO DA SILVA, SILVIA APARECIDA DA SILVA A CIDADE DE DESTINO</v>
          </cell>
          <cell r="I250">
            <v>2800</v>
          </cell>
          <cell r="N250">
            <v>2800</v>
          </cell>
        </row>
        <row r="251">
          <cell r="A251" t="str">
            <v>0001753</v>
          </cell>
          <cell r="B251">
            <v>45184</v>
          </cell>
          <cell r="C251">
            <v>45184</v>
          </cell>
          <cell r="D251" t="str">
            <v>0000860/2023</v>
          </cell>
          <cell r="E251" t="str">
            <v>0000010</v>
          </cell>
          <cell r="F251" t="str">
            <v>RODOLFO DE MOURA CABRAL</v>
          </cell>
          <cell r="G251" t="str">
            <v>000000*/2023</v>
          </cell>
          <cell r="H251" t="str">
            <v>VALOR DE 4 DIÁRIAS AO SERVIDOR RODOLFO DE MOURA CABRAL CONFORME LEI N. 2.241 DE 14/12/2006. POR OCASIÃO DE VIAGEM A BELO HORIZONTE – PARA CONDUZIR O VEREADOR SIDNEY SOARES CARVALHO A CIDADE DE DESTINO.</v>
          </cell>
          <cell r="I251">
            <v>2800</v>
          </cell>
          <cell r="N251">
            <v>2800</v>
          </cell>
        </row>
        <row r="252">
          <cell r="A252" t="str">
            <v>0001835</v>
          </cell>
          <cell r="B252">
            <v>45196</v>
          </cell>
          <cell r="C252">
            <v>45196</v>
          </cell>
          <cell r="D252" t="str">
            <v>0000901/2023</v>
          </cell>
          <cell r="E252" t="str">
            <v>0000010</v>
          </cell>
          <cell r="F252" t="str">
            <v>RODOLFO DE MOURA CABRAL</v>
          </cell>
          <cell r="G252" t="str">
            <v>000000*/2023</v>
          </cell>
          <cell r="H252" t="str">
            <v>VALOR DE 1 DIÁRIA AO SERVIDOR RODOLFO DE MOURA CABRAL CONFORME LEI N. 2.241 DE 14/12/2006. POR OCASIÃO DE VIAGEM A BELO HORIZONTE – PARA BUSCAR A SERVIDORA TELMA APARECIDA MACIEL NA CIDADE DE DESTINO.</v>
          </cell>
          <cell r="I252">
            <v>700</v>
          </cell>
          <cell r="N252">
            <v>700</v>
          </cell>
        </row>
        <row r="253">
          <cell r="A253" t="str">
            <v>0001939</v>
          </cell>
          <cell r="B253">
            <v>45210</v>
          </cell>
          <cell r="C253">
            <v>45210</v>
          </cell>
          <cell r="D253" t="str">
            <v>0000944/2023</v>
          </cell>
          <cell r="E253" t="str">
            <v>0000010</v>
          </cell>
          <cell r="F253" t="str">
            <v>RODOLFO DE MOURA CABRAL</v>
          </cell>
          <cell r="G253" t="str">
            <v>000000*/2023</v>
          </cell>
          <cell r="H253" t="str">
            <v>VALOR DE 30% DE UMA DIÁRIA AO SERVIDOR RODOLFO DE MOURA CABRAL, CONFORME LEI N. 2.241 DE 14/12/2006. POR OCASIÃO DE VIAGEM A CAMPINAS – PARA BUSCAR O SERVIDOR WASHINGTON RODRIGUES E O VEREADOR ODIRLEI JOÃOS DE MORAIS NO AEROPORTO DA CIDADE DE DESTINO.</v>
          </cell>
          <cell r="I253">
            <v>150</v>
          </cell>
          <cell r="N253">
            <v>150</v>
          </cell>
        </row>
        <row r="254">
          <cell r="A254" t="str">
            <v>0001947</v>
          </cell>
          <cell r="B254">
            <v>45210</v>
          </cell>
          <cell r="C254">
            <v>45215</v>
          </cell>
          <cell r="D254" t="str">
            <v>0000951/2023</v>
          </cell>
          <cell r="E254" t="str">
            <v>0000010</v>
          </cell>
          <cell r="F254" t="str">
            <v>RODOLFO DE MOURA CABRAL</v>
          </cell>
          <cell r="G254" t="str">
            <v>000000*/2023</v>
          </cell>
          <cell r="H254" t="str">
            <v>VALOR DE 4 DIÁRIAS AO SERVIDOR RODOLFO DE MOURA CABRAL CONFORME LEI N. 2.241 DE 14/12/2006. POR OCASIÃO DE VIAGEM A BELO HORIZONTE – PARA CONDUZIR OS SERVIDORES RICARDO SEVERINO DA SILVA, LEANDRO APARECIDO DA LUZ, VAGNER PEREIRA E O VEREADOR LUIZ FERNANDO FERREIRA A CIDADE DE DESTINO.</v>
          </cell>
          <cell r="I254">
            <v>2800</v>
          </cell>
          <cell r="N254">
            <v>2800</v>
          </cell>
        </row>
        <row r="255">
          <cell r="A255" t="str">
            <v>0002073</v>
          </cell>
          <cell r="B255">
            <v>45231</v>
          </cell>
          <cell r="C255">
            <v>45236</v>
          </cell>
          <cell r="D255" t="str">
            <v>0001006/2023</v>
          </cell>
          <cell r="E255" t="str">
            <v>0000010</v>
          </cell>
          <cell r="F255" t="str">
            <v>RODOLFO DE MOURA CABRAL</v>
          </cell>
          <cell r="G255" t="str">
            <v>000000*/2023</v>
          </cell>
          <cell r="H255" t="str">
            <v>VALOR DE 4 DIÁRIAS AO SERVIDOR RODOLFO DE MOURA CABRAL CONFORME LEI N. 2.241 DE 14/12/2006. POR OCASIÃO DE VIAGEM A BELO HORIZONTE – PARA CONDUZIR OS SERVIDORES RAFAEL LUCIANO DE ALMEIDA, BEATRIZ OLIVEIRA DE SOUSA, JOAQUIM LIPI PINA DE FREITAS E O VEREADOR LEANDRO MARINHO A CIDADE DE DESTINO.</v>
          </cell>
          <cell r="I255">
            <v>2800</v>
          </cell>
          <cell r="N255">
            <v>2800</v>
          </cell>
        </row>
        <row r="256">
          <cell r="A256" t="str">
            <v>0002206</v>
          </cell>
          <cell r="B256">
            <v>45252</v>
          </cell>
          <cell r="C256">
            <v>45252</v>
          </cell>
          <cell r="D256" t="str">
            <v>0001072/2023</v>
          </cell>
          <cell r="E256" t="str">
            <v>0000010</v>
          </cell>
          <cell r="F256" t="str">
            <v>RODOLFO DE MOURA CABRAL</v>
          </cell>
          <cell r="G256" t="str">
            <v>000000*/2023</v>
          </cell>
          <cell r="H256" t="str">
            <v xml:space="preserve">VALOR DE 30% DE UMA DIARIA AO SERVIDOR RODOLFO DE MOURA CABRAL, CONFORME LEI N. 2.241 DE 14/12/2006. POR OCASIÃO DE VIAGEM A POUSO ALEGRE PARA CONDUZIR SERVIDORES THIAGO CARDOSO PINTO, FABRICIO DOS SANTOS SANTANA E CARLOS ALBERTO CLAUDIO A CIDADE DE DESTINO </v>
          </cell>
          <cell r="I256">
            <v>150</v>
          </cell>
          <cell r="N256">
            <v>150</v>
          </cell>
        </row>
        <row r="257">
          <cell r="A257" t="str">
            <v>0002217</v>
          </cell>
          <cell r="B257">
            <v>45253</v>
          </cell>
          <cell r="C257">
            <v>45253</v>
          </cell>
          <cell r="D257" t="str">
            <v>0001075/2023</v>
          </cell>
          <cell r="E257" t="str">
            <v>0000010</v>
          </cell>
          <cell r="F257" t="str">
            <v>RODOLFO DE MOURA CABRAL</v>
          </cell>
          <cell r="G257" t="str">
            <v>000000*/2023</v>
          </cell>
          <cell r="H257" t="str">
            <v xml:space="preserve">VALOR DE 50% DE UMA DIÁRIA AO SERVIDOR RODOLFO DE MOURA CABRAL, CONFORME LEI N. 2.241 DE 14/12/2006. POR OCASIÃO DE VIAGEM A MARIA DA FÉ - PARA CONDUZIR A SERVIDORA MARIANA LIMA NASCIMENTO E AS ALUNAS VENCEDORAS DA ETAPA MUNICIPAL DA GINCANA DO SABER Á CÂMARA MUNICIPAL DA CIDADE DE DESTINO. </v>
          </cell>
          <cell r="I257">
            <v>250</v>
          </cell>
          <cell r="N257">
            <v>250</v>
          </cell>
        </row>
        <row r="258">
          <cell r="A258" t="str">
            <v>0002225</v>
          </cell>
          <cell r="B258">
            <v>45254</v>
          </cell>
          <cell r="C258">
            <v>45254</v>
          </cell>
          <cell r="D258" t="str">
            <v>0001081/2023</v>
          </cell>
          <cell r="E258" t="str">
            <v>0000010</v>
          </cell>
          <cell r="F258" t="str">
            <v>RODOLFO DE MOURA CABRAL</v>
          </cell>
          <cell r="G258" t="str">
            <v>000000*/2023</v>
          </cell>
          <cell r="H258" t="str">
            <v xml:space="preserve">VALOR DE 4 DIÁRIAS AO SERVIDOR RODOLFO DE MOURA CABRAL, CONFORME LEI N. 2.241 DE 14/12/2006. POR OCASIÃO DE VIAGEM A BELO HORIZONTE – PARA CONDUZIR OS SERVIDORES RICARDO SEVERINO DA SILVA E LEANDRO APARECIDO DA LUZ A CIDADE DE DESTINO </v>
          </cell>
          <cell r="I258">
            <v>2800</v>
          </cell>
          <cell r="N258">
            <v>2800</v>
          </cell>
        </row>
        <row r="259">
          <cell r="A259" t="str">
            <v>0000271</v>
          </cell>
          <cell r="B259">
            <v>44985</v>
          </cell>
          <cell r="C259">
            <v>44988</v>
          </cell>
          <cell r="D259" t="str">
            <v>0000180/2023</v>
          </cell>
          <cell r="E259" t="str">
            <v>0000010</v>
          </cell>
          <cell r="F259" t="str">
            <v>SERGIO GONCALVES DE ARRUDA</v>
          </cell>
          <cell r="G259" t="str">
            <v>0000001/2023</v>
          </cell>
          <cell r="H259" t="str">
            <v>VALOR DE 04 (QUATRO) DIARIAS AO SERVIDOR SERGIO GONÇALVES DE ARRUDA, CONFORME LEI N. 2.241 DE 14/12/2006. POR OCASIÃO DE VIAGEM ABRASILIA DF. PARA UM COMPROMISSO AGENDADO NA CÂMARA DOS DEPUTADOS NO DIA 06/03 NA PARTE DA MANHÃ E NOS DIAS 07/03 Á 10/03 PARTICIPAR DE UM CURSO "A IMPORTANCIA DA CAPTAÇÃO DE RECURSO, A PARTICIPAÇÃO DA MULHER NAS POLITICAS PUBLICAS E A FUNÇÃO DOS DIRETORES DAS CÂMARAS MUNICIPAIS".</v>
          </cell>
          <cell r="I259">
            <v>2800</v>
          </cell>
          <cell r="N259">
            <v>2800</v>
          </cell>
        </row>
        <row r="260">
          <cell r="A260" t="str">
            <v>0000990</v>
          </cell>
          <cell r="B260">
            <v>45083</v>
          </cell>
          <cell r="C260">
            <v>45084</v>
          </cell>
          <cell r="D260" t="str">
            <v>0000493/2023</v>
          </cell>
          <cell r="E260" t="str">
            <v>0000010</v>
          </cell>
          <cell r="F260" t="str">
            <v>SERGIO GONCALVES DE ARRUDA</v>
          </cell>
          <cell r="G260" t="str">
            <v>000000*/2023</v>
          </cell>
          <cell r="H260" t="str">
            <v xml:space="preserve">VALOR DE 4 DIÁRIAS AO SERVIDOR SÉRGIO GONÇALVES DE ARRUDA CONFORME LEI N. 2.241 DE 14/12/2006. POR OCASIÃO DE VIAGEM A BRASÍLIA– DEVIDO A COMPROMISSO AGENDADO NA PARTE DA TARDE NA CÂMARA DOS DEPUTADOS NO DIA 12/06/2023 E PARTICIPAÇÃO NO “V SEMINÁRIO DE GESTÃO PÚBLICA” QUE OCORRERA NOS DIAS 13 AO DIA 16 DE JUNHO </v>
          </cell>
          <cell r="I260">
            <v>2800</v>
          </cell>
          <cell r="N260">
            <v>2800</v>
          </cell>
        </row>
        <row r="261">
          <cell r="A261" t="str">
            <v>0001748</v>
          </cell>
          <cell r="B261">
            <v>45184</v>
          </cell>
          <cell r="C261">
            <v>45184</v>
          </cell>
          <cell r="D261" t="str">
            <v>0000855/2023</v>
          </cell>
          <cell r="E261" t="str">
            <v>0000010</v>
          </cell>
          <cell r="F261" t="str">
            <v>SERGIO GONCALVES DE ARRUDA</v>
          </cell>
          <cell r="G261" t="str">
            <v>000000*/2023</v>
          </cell>
          <cell r="H261" t="str">
            <v>VALOR DE 4 DIÁRIAS AO SERVIDOR SÉRGIO GONÇALVES DE ARRUDA CONFORME LEI N. 2.241 DE 14/12/2006. POR OCASIÃO DE VIAGEM A SÃO PAULO – PARA PARTICIPAR DO TREINAMENTO MÍDIAS SOCIAIS PARA O SETOR PÚBLICO ORGANIZADO PELA EMPRESA ENG DTP &amp; MULTIMIDIA LTDA NOS DIAS 18 Á 22 DE SETEMBRO DE 2023</v>
          </cell>
          <cell r="I261">
            <v>2800</v>
          </cell>
          <cell r="N261">
            <v>2800</v>
          </cell>
        </row>
        <row r="262">
          <cell r="A262" t="str">
            <v>0002183</v>
          </cell>
          <cell r="B262">
            <v>45247</v>
          </cell>
          <cell r="C262">
            <v>45247</v>
          </cell>
          <cell r="D262" t="str">
            <v>0001060/2023</v>
          </cell>
          <cell r="E262" t="str">
            <v>0000010</v>
          </cell>
          <cell r="F262" t="str">
            <v>SERGIO GONCALVES DE ARRUDA</v>
          </cell>
          <cell r="G262" t="str">
            <v>000000*/2023</v>
          </cell>
          <cell r="H262" t="str">
            <v>VALOR DE 4 DIÁRIAS AO SERVIDOR SÉRGIO GONÇALVES DE ARRUDA CONFORME LEI N. 2.241 DE 14/12/2006. POR OCASIÃO DE VIAGEM A BELO HORIZONTE– DEVIDO A COMPROMISSO NA ASSEMBLEIA LEGISLATIVA NO DIA 21/11/2023 NA PARTE DA MANHÃ E PARTICIPAÇÃO NO SEMINÁRIO DE PRATICA ELEITORAL MUNICIPAL E AS VEDAÇÕES AOS AGENTES PÚBLICOS ORGANIZADO PELO INSTITUTO PLENUN BRASIL NOS DIAS 21,22,23 E 24 DE NOVEMBRO DE 2023.</v>
          </cell>
          <cell r="I262">
            <v>2800</v>
          </cell>
          <cell r="N262">
            <v>2800</v>
          </cell>
        </row>
        <row r="263">
          <cell r="A263" t="str">
            <v>0000211</v>
          </cell>
          <cell r="B263">
            <v>44971</v>
          </cell>
          <cell r="C263">
            <v>44972</v>
          </cell>
          <cell r="D263" t="str">
            <v>0000158/2023</v>
          </cell>
          <cell r="E263" t="str">
            <v>0000015</v>
          </cell>
          <cell r="F263" t="str">
            <v>SIDNEY SOARES CARVALHO</v>
          </cell>
          <cell r="G263" t="str">
            <v>0000001/2023</v>
          </cell>
          <cell r="H263" t="str">
            <v>VALOR DE 02 (DUAS) DIARIAS AO VEREADOR SIDNEY SOARES CARVALHO, CONFORME LEI N. 2.241 DE 14/12/2006. POR OCASIÃO DE VIAGEM A BELO HORIZONTE - BH. PARA UMA REUNIÃO COM O DEPUTADO FEDERAL MARIO HERINGER E DEMAIS AUTORIDADES LOCAIS NOS DIAS 16/02 E 17/02/2023 PARA TRATAR DE MELHORIA PARA O MUNICIPIO DE EXTREMA.</v>
          </cell>
          <cell r="I263">
            <v>1000</v>
          </cell>
          <cell r="N263">
            <v>1000</v>
          </cell>
        </row>
        <row r="264">
          <cell r="A264" t="str">
            <v>0000342</v>
          </cell>
          <cell r="B264">
            <v>44993</v>
          </cell>
          <cell r="C264">
            <v>44993</v>
          </cell>
          <cell r="D264" t="str">
            <v>0000217/2023</v>
          </cell>
          <cell r="E264" t="str">
            <v>0000015</v>
          </cell>
          <cell r="F264" t="str">
            <v>SIDNEY SOARES CARVALHO</v>
          </cell>
          <cell r="G264" t="str">
            <v>000000*/2023</v>
          </cell>
          <cell r="H264" t="str">
            <v>VALOR DE 01 (UMA) DIÁRIA AO PRESIDENTE SIDNEY SOARES CARVALHO, CONFORME LEI N. 2.241 DE 14/12/2006, POR OCASIAO DE VIAGEM A BELO HORIZONTE MG., PARA TRATATIVAS REFERENTE AO CONVÊNIO COM O GOVERNO DO ESTADO DE MINS GERAIS.</v>
          </cell>
          <cell r="I264">
            <v>500</v>
          </cell>
          <cell r="N264">
            <v>500</v>
          </cell>
        </row>
        <row r="265">
          <cell r="A265" t="str">
            <v>0000490</v>
          </cell>
          <cell r="B265">
            <v>45019</v>
          </cell>
          <cell r="C265">
            <v>45020</v>
          </cell>
          <cell r="D265" t="str">
            <v>0000273/2023</v>
          </cell>
          <cell r="E265" t="str">
            <v>0000015</v>
          </cell>
          <cell r="F265" t="str">
            <v>SIDNEY SOARES CARVALHO</v>
          </cell>
          <cell r="G265" t="str">
            <v>000000*/2023</v>
          </cell>
          <cell r="H265" t="str">
            <v>VALOR DE 1 DIARIA AO VEREADOR SIDNEY SOARES CARVALHO, CONFORME LEI N. 2.241 DE 14/12/2006. POR OCASIÃO DE VIAGEM A BELO HORIZONTE - BH. PARA PARTICIPAR DE UMA REUNIÃO NO GABINETE DO DEPUTADO ESTADUAL PROFESSOR CLEITON, NA ASSEMBLEIA LEGISLATIVA, NO DIA 05/04/2023 AS 9 HORAS.</v>
          </cell>
          <cell r="I265">
            <v>500</v>
          </cell>
          <cell r="J265">
            <v>500</v>
          </cell>
        </row>
        <row r="266">
          <cell r="A266" t="str">
            <v>0000493</v>
          </cell>
          <cell r="B266">
            <v>45019</v>
          </cell>
          <cell r="C266">
            <v>45020</v>
          </cell>
          <cell r="D266" t="str">
            <v>0000276/2023</v>
          </cell>
          <cell r="E266" t="str">
            <v>0000015</v>
          </cell>
          <cell r="F266" t="str">
            <v>SIDNEY SOARES CARVALHO</v>
          </cell>
          <cell r="G266" t="str">
            <v>000000*/2023</v>
          </cell>
          <cell r="H266" t="str">
            <v>VALOR DE 1 DIARIA AO VEREADOR SIDNEY SOARES CARVALHO, CONFORME LEI N. 2.241 DE 14/12/2006. POR OCASIÃO DE VIAGEM A BELO HORIZONTE - BH. PARA PARTICIPAR DE UMA REUNIÃO NO GABINETE DO DEPUTADO ESTADUAL PROFESSOR CLEITON, NA ASSEMBLEIA LEGISLATIVA, NO DIA 05/04/2023 AS 9 HORAS.</v>
          </cell>
          <cell r="I266">
            <v>500</v>
          </cell>
          <cell r="N266">
            <v>500</v>
          </cell>
        </row>
        <row r="267">
          <cell r="A267" t="str">
            <v>0000533</v>
          </cell>
          <cell r="B267">
            <v>45021</v>
          </cell>
          <cell r="C267">
            <v>45022</v>
          </cell>
          <cell r="D267" t="str">
            <v>0000295/2023</v>
          </cell>
          <cell r="E267" t="str">
            <v>0000015</v>
          </cell>
          <cell r="F267" t="str">
            <v>SIDNEY SOARES CARVALHO</v>
          </cell>
          <cell r="G267" t="str">
            <v>000000*/2023</v>
          </cell>
          <cell r="H267" t="str">
            <v>VALOR DE 1 DIARIA AO VEREADOR SIDNEY SOARES CARVALHO, CONFORME LEI N. 2.241 DE 14/12/2006. POR OCASIÃO DE VIAGEM A BRASÍLIA PARA PARTICIPAR DE REUNIÃO NA VICE-PRESIDÊNCIA DA REPÚBLICA E REUNIÃO NO GABINETE DO DEPUTADO FEDERAL MÁRIO HERINGER EM 10/04/2023</v>
          </cell>
          <cell r="I267">
            <v>700</v>
          </cell>
          <cell r="J267">
            <v>700</v>
          </cell>
        </row>
        <row r="268">
          <cell r="A268" t="str">
            <v>0000570</v>
          </cell>
          <cell r="B268">
            <v>45028</v>
          </cell>
          <cell r="C268">
            <v>45028</v>
          </cell>
          <cell r="D268" t="str">
            <v>0000308/2023</v>
          </cell>
          <cell r="E268" t="str">
            <v>0000015</v>
          </cell>
          <cell r="F268" t="str">
            <v>SIDNEY SOARES CARVALHO</v>
          </cell>
          <cell r="G268" t="str">
            <v>000000*/2023</v>
          </cell>
          <cell r="H268" t="str">
            <v>VALOR DE 30% DE 1 DIARIA AO VEREADOR SIDNEY SOARES CARVALHO, CONFORME LEI N. 2.241 DE 14/12/2006. POR OCASIÃO DE VIAGEM A POUSO ALEGRE PARA CONHECER AS INSTALAÇÕES DA ESCOLA DO LEGISLATIVO DO MUNICÍPIO.</v>
          </cell>
          <cell r="I268">
            <v>105</v>
          </cell>
          <cell r="N268">
            <v>105</v>
          </cell>
        </row>
        <row r="269">
          <cell r="A269" t="str">
            <v>0000610</v>
          </cell>
          <cell r="B269">
            <v>45034</v>
          </cell>
          <cell r="C269">
            <v>45036</v>
          </cell>
          <cell r="D269" t="str">
            <v>0000333/2023</v>
          </cell>
          <cell r="E269" t="str">
            <v>0000015</v>
          </cell>
          <cell r="F269" t="str">
            <v>SIDNEY SOARES CARVALHO</v>
          </cell>
          <cell r="G269" t="str">
            <v>000000*/2023</v>
          </cell>
          <cell r="H269" t="str">
            <v>VALOR DE 4 DIÁRIAS AO VEREADOR SIDNEY SOARES CARVALHO CONFORME LEI N. 2.241 DE 14/12/2006. POR OCASIÃO DE VIAGEM A BRASÍLIA – PARA PARTICIPAR DA XXII MARCHA DOS LEGISLATIVOS MUNICIPAIS, PROMOVIDA PELA UVB – UNIÃO DOS VEREADORES DO BRASIL.</v>
          </cell>
          <cell r="I269">
            <v>2800</v>
          </cell>
          <cell r="N269">
            <v>2800</v>
          </cell>
        </row>
        <row r="270">
          <cell r="A270" t="str">
            <v>0000888</v>
          </cell>
          <cell r="B270">
            <v>45075</v>
          </cell>
          <cell r="C270">
            <v>45075</v>
          </cell>
          <cell r="D270" t="str">
            <v>0000453/2023</v>
          </cell>
          <cell r="E270" t="str">
            <v>0000015</v>
          </cell>
          <cell r="F270" t="str">
            <v>SIDNEY SOARES CARVALHO</v>
          </cell>
          <cell r="G270" t="str">
            <v>000000*/2023</v>
          </cell>
          <cell r="H270" t="str">
            <v>VALOR DE 3 DIÁRIAS AO VEREADOR SIDNEY SOARES CARVALHO, CONFORME LEI N. 2.241 DE 14/12/2006. POR OCASIÃO DE VIAGEM A SÃO PAULO– DEVIDO A PARTICIPAÇÃO NO CURSO ANALISE DA LDO 2024 PELO LEGISLATIVO, NOS DIAS 30/05/2023 A 02/06/2023.</v>
          </cell>
          <cell r="I270">
            <v>1050</v>
          </cell>
          <cell r="N270">
            <v>1050</v>
          </cell>
        </row>
        <row r="271">
          <cell r="A271" t="str">
            <v>0001105</v>
          </cell>
          <cell r="B271">
            <v>45100</v>
          </cell>
          <cell r="C271">
            <v>45100</v>
          </cell>
          <cell r="D271" t="str">
            <v>0000548/2023</v>
          </cell>
          <cell r="E271" t="str">
            <v>0000015</v>
          </cell>
          <cell r="F271" t="str">
            <v>SIDNEY SOARES CARVALHO</v>
          </cell>
          <cell r="G271" t="str">
            <v>000000*/2023</v>
          </cell>
          <cell r="H271" t="str">
            <v>VALOR DE 50% DE UMA DIÁRIA AO VEREADOR SIDNEY SOARES CARVALHO CONFORME LEI N. 2.241 DE 14/12/2006. POR OCASIÃO DE VIAGEM PARA ACOMPANHAR O EVENTO “SIMPÓSIO INCLUSÃO, AUTONOMIA E EDUCAÇÃO, COMO É A MINHA CIDADE?” NA CÂMARA MUNICIPAL DE SÃO JOSÉ DOS CAMPOS.</v>
          </cell>
          <cell r="I271">
            <v>175</v>
          </cell>
          <cell r="N271">
            <v>175</v>
          </cell>
        </row>
        <row r="272">
          <cell r="A272" t="str">
            <v>0001130</v>
          </cell>
          <cell r="B272">
            <v>45104</v>
          </cell>
          <cell r="C272">
            <v>45104</v>
          </cell>
          <cell r="D272" t="str">
            <v>0000557/2023</v>
          </cell>
          <cell r="E272" t="str">
            <v>0000015</v>
          </cell>
          <cell r="F272" t="str">
            <v>SIDNEY SOARES CARVALHO</v>
          </cell>
          <cell r="G272" t="str">
            <v>000000*/2023</v>
          </cell>
          <cell r="H272" t="str">
            <v>VALOR DE 30% DE UMA DIÁRIA AO VEREADOR SIDNEY SOARES CARVALHO CONFORME LEI N. 2.241 DE 14/12/2006. POR OCASIÃO DE VIAGEM A SÃO PAULO – DEVIDO A VISITA NA UNIVERSIDADE DE SÃO PAULO (USP), PARA DISCUTIR A POSSIBILIDADE DE FIRMAR PARCERIA ENTRE AS INSTITUIÇÕES.</v>
          </cell>
          <cell r="I272">
            <v>105</v>
          </cell>
          <cell r="N272">
            <v>105</v>
          </cell>
        </row>
        <row r="273">
          <cell r="A273" t="str">
            <v>0001148</v>
          </cell>
          <cell r="B273">
            <v>45105</v>
          </cell>
          <cell r="C273">
            <v>45105</v>
          </cell>
          <cell r="D273" t="str">
            <v>0000568/2023</v>
          </cell>
          <cell r="E273" t="str">
            <v>0000015</v>
          </cell>
          <cell r="F273" t="str">
            <v>SIDNEY SOARES CARVALHO</v>
          </cell>
          <cell r="G273" t="str">
            <v>000000*/2023</v>
          </cell>
          <cell r="H273" t="str">
            <v>VALOR DE 50% DE UMA DIÁRIA AO VEREADOR SIDNEY SOARES CARVALHO CONFORME LEI N. 2.241 DE 14/12/2006. POR OCASIÃO DE VIAGEM A SÃO JOSÉ DO RIO PARDO – COM O INTUITO DE VISITAR UM PROJETO DE ASFALTO ECOLÓGICO PARA SER IMPLANTADO NO MUNICÍPIO DE EXTREMA.</v>
          </cell>
          <cell r="I273">
            <v>175</v>
          </cell>
          <cell r="N273">
            <v>175</v>
          </cell>
        </row>
        <row r="274">
          <cell r="A274" t="str">
            <v>0001311</v>
          </cell>
          <cell r="B274">
            <v>45128</v>
          </cell>
          <cell r="C274">
            <v>45128</v>
          </cell>
          <cell r="D274" t="str">
            <v>0000653/2023</v>
          </cell>
          <cell r="E274" t="str">
            <v>0000015</v>
          </cell>
          <cell r="F274" t="str">
            <v>SIDNEY SOARES CARVALHO</v>
          </cell>
          <cell r="G274" t="str">
            <v>000000*/2023</v>
          </cell>
          <cell r="H274" t="str">
            <v xml:space="preserve">VALOR DE 4 DIÁRIAS AO VEREADOR SIDNEY SOARES CARVALHO, CONFORME LEI N. 2.241 DE 14/12/2006. POR OCASIÃO DE VIAGEM A BELO HORIZONTE – DEVIDO A VISITA AO GABINETE DO DEPUTADO ESTADUAL PROFESSOR CLEITON NO DIA 25/07 POR VOLTA DAS 10:00 E PARTICIPAÇÃO NO CURSO “EMENDAS IMPOSITIVAS: ELABORAÇÃO, APRESENTAÇÃO E EXECUÇÃO” OFERECIDO PELA EMPRESA CEAP BRASIL, NOS DIAS 25,26,27 E 28 DE JULHO  </v>
          </cell>
          <cell r="I274">
            <v>2000</v>
          </cell>
          <cell r="N274">
            <v>2000</v>
          </cell>
        </row>
        <row r="275">
          <cell r="A275" t="str">
            <v>0001384</v>
          </cell>
          <cell r="B275">
            <v>45140</v>
          </cell>
          <cell r="C275">
            <v>45140</v>
          </cell>
          <cell r="D275" t="str">
            <v>0000692/2023</v>
          </cell>
          <cell r="E275" t="str">
            <v>0000015</v>
          </cell>
          <cell r="F275" t="str">
            <v>SIDNEY SOARES CARVALHO</v>
          </cell>
          <cell r="G275" t="str">
            <v>000000*/2023</v>
          </cell>
          <cell r="H275" t="str">
            <v>VALOR DE 30% DE UMA DIÁRIA AO VEREADOR SIDNEY SOARES CARVALHO, CONFORME LEI N. 2.241 DE 14/12/2006. POR OCASIÃO DE VIAGEM A VARGEM GRANDE PAULISTA – COM O INTUITO DE VISITAR A PREFEITURA E O SETOR DE TRÂNSITO PARA OBTER CONHECIMENTO DO PROJETO “TARIFA ZERO” E ELABORAR UM ESTUDO PARA A IMPLANTAÇÃO NO MUNICÍPIO DE EXTREMA.</v>
          </cell>
          <cell r="I275">
            <v>150</v>
          </cell>
          <cell r="N275">
            <v>150</v>
          </cell>
        </row>
        <row r="276">
          <cell r="A276" t="str">
            <v>0001594</v>
          </cell>
          <cell r="B276">
            <v>45168</v>
          </cell>
          <cell r="C276">
            <v>45168</v>
          </cell>
          <cell r="D276" t="str">
            <v>0000779/2023</v>
          </cell>
          <cell r="E276" t="str">
            <v>0000015</v>
          </cell>
          <cell r="F276" t="str">
            <v>SIDNEY SOARES CARVALHO</v>
          </cell>
          <cell r="G276" t="str">
            <v>000000*/2023</v>
          </cell>
          <cell r="H276" t="str">
            <v>VALOR DE 30% DE UMA DIÁRIA AO VEREADOR SIDNEY SOARES CARVALHO, CONFORME LEI N. 2.241 DE 14/12/2006. POR OCASIÃO DE VIAGEM A POUSO ALEGRE - PARA CONHECER A ESTRUTURA FÍSICA E INTERNA DA “UAI POUSO ALEGRE – UNIDADE DE ATENDIMENTO INTEGRADO”</v>
          </cell>
          <cell r="I276">
            <v>150</v>
          </cell>
          <cell r="N276">
            <v>150</v>
          </cell>
        </row>
        <row r="277">
          <cell r="A277" t="str">
            <v>0001641</v>
          </cell>
          <cell r="B277">
            <v>45173</v>
          </cell>
          <cell r="C277">
            <v>45173</v>
          </cell>
          <cell r="D277" t="str">
            <v>0000798/2023</v>
          </cell>
          <cell r="E277" t="str">
            <v>0000015</v>
          </cell>
          <cell r="F277" t="str">
            <v>SIDNEY SOARES CARVALHO</v>
          </cell>
          <cell r="G277" t="str">
            <v>000000*/2023</v>
          </cell>
          <cell r="H277" t="str">
            <v>VALOR DE 50% DE UMA DIÁRIA AO VEREADOR SIDNEY SOARES CARVALHO, CONFORME LEI N. 2.241 DE 14/12/2006. POR OCASIÃO DE VIAGEM A SÃO LOURENÇO – PARA CONHECER UM PROJETO DE GRATUIDADE NO TRANSPORTE PÚBLICO.</v>
          </cell>
          <cell r="I277">
            <v>250</v>
          </cell>
          <cell r="N277">
            <v>250</v>
          </cell>
        </row>
        <row r="278">
          <cell r="A278" t="str">
            <v>0001752</v>
          </cell>
          <cell r="B278">
            <v>45184</v>
          </cell>
          <cell r="C278">
            <v>45184</v>
          </cell>
          <cell r="D278" t="str">
            <v>0000859/2023</v>
          </cell>
          <cell r="E278" t="str">
            <v>0000015</v>
          </cell>
          <cell r="F278" t="str">
            <v>SIDNEY SOARES CARVALHO</v>
          </cell>
          <cell r="G278" t="str">
            <v>000000*/2023</v>
          </cell>
          <cell r="H278" t="str">
            <v>VALOR DE 4 DIÁRIAS AO VEREADOR SIDNEY SOARES CARVALHO CONFORME LEI N. 2.241 DE 14/12/2006. POR OCASIÃO DE VIAGEM A BELO HORIZONTE – DEVIDO A REUNIÃO NO GABINETE DO DEPUTADO ESTADUAL PROFESSOR CLEITON OLIVEIRA E PARTICIPAÇÃO NO CURSO “OPERACIONALIZAÇÃO DAS POLÍTICAS SOCIAIS NOS MUNICÍPIOS E A ATUAÇÃO DO LEGISLATIVO” REALIZADO PELO INSTITUTO PLENUM NOS DIAS 19 A 22 DE SETEMBRO DE 2023</v>
          </cell>
          <cell r="I278">
            <v>2800</v>
          </cell>
          <cell r="N278">
            <v>2800</v>
          </cell>
        </row>
        <row r="279">
          <cell r="A279" t="str">
            <v>0002003</v>
          </cell>
          <cell r="B279">
            <v>45219</v>
          </cell>
          <cell r="C279">
            <v>45222</v>
          </cell>
          <cell r="D279" t="str">
            <v>0000976/2023</v>
          </cell>
          <cell r="E279" t="str">
            <v>0000015</v>
          </cell>
          <cell r="F279" t="str">
            <v>SIDNEY SOARES CARVALHO</v>
          </cell>
          <cell r="G279" t="str">
            <v>000000*/2023</v>
          </cell>
          <cell r="H279" t="str">
            <v>VALOR DE 3 DIÁRIAS AO VEREADOR SIDNEY SOARES CARVALHO CONFORME LEI N. 2.241 DE 14/12/2006. POR OCASIÃO DE VIAGEM A SÃO PAULO – PARA PARTICIPAR DO CURSO COM O TEMA “CONDUTAS VEDADAS E O PAPEL FISCALIZADOR DO VEREADOR NO ANO ELEITORAL” ORGANIZADO PELA EMPRESA CEAP BRASIL NOS DIAS 24 ,25,26 E 27 DE OUTUBRO DE 2023. A REALIZAÇÃO DO CURSO TEM COMO OBJETIVO ADQUIRIR CONHECIMENTOS PARA APLICAR NO MUNICÍPIO DE EXTREMA.</v>
          </cell>
          <cell r="I279">
            <v>2100</v>
          </cell>
          <cell r="J279">
            <v>2100</v>
          </cell>
        </row>
        <row r="280">
          <cell r="A280" t="str">
            <v>0002077</v>
          </cell>
          <cell r="B280">
            <v>45236</v>
          </cell>
          <cell r="C280">
            <v>45236</v>
          </cell>
          <cell r="D280" t="str">
            <v>0001009/2023</v>
          </cell>
          <cell r="E280" t="str">
            <v>0000015</v>
          </cell>
          <cell r="F280" t="str">
            <v>SIDNEY SOARES CARVALHO</v>
          </cell>
          <cell r="G280" t="str">
            <v>000000*/2023</v>
          </cell>
          <cell r="H280" t="str">
            <v>VALOR DE 3 DIÁRIAS AO VEREADOR SIDNEY SOARES CARVALHO CONFORME LEI N. 2.241 DE 14/12/2006. POR OCASIÃO DE VIAGEM A SÃO PAULO – PARA PARTICIPAR DO CURSO “GESTÃO DE MÍDIAS SOCIAIS PARA ÓRGÃOS PÚBLICOS “MINISTRADO PELA EMPRESA ENG DTP &amp; MULTIMIDIA LTDA NOS DIAS 06 Á 10 DE NOVEMBRO DE 2023.</v>
          </cell>
          <cell r="I280">
            <v>2100</v>
          </cell>
          <cell r="N280">
            <v>2100</v>
          </cell>
        </row>
        <row r="281">
          <cell r="A281" t="str">
            <v>0000250</v>
          </cell>
          <cell r="B281">
            <v>44981</v>
          </cell>
          <cell r="C281">
            <v>44984</v>
          </cell>
          <cell r="D281" t="str">
            <v>0000171/2023</v>
          </cell>
          <cell r="E281" t="str">
            <v>0000010</v>
          </cell>
          <cell r="F281" t="str">
            <v>SILVIA APARECIDA RODRIGUES DA SILVA</v>
          </cell>
          <cell r="G281" t="str">
            <v>0000001/2023</v>
          </cell>
          <cell r="H281" t="str">
            <v>VALOR DE 04 (QUATRO) DIARIAS A SERVIDORA SILVIA APARECIDA RODRIGUES DA SILVA, CONFORME LEI N. 2.241 DE 14/12/2006. POR OCASIÃO DE VIAGEM A BELO HORIZONTE - BH. PARA PARTICIPAR DE UM CURSO "A IMPORTANCIA DA CAPTAÇÃO DE RECURSOS NA GESTÃO PUBLICA A FUNÇÃO DOS DIRETORES DAS CÂMRAS MUNICIPAIS, TÉCNICAS E ORATORIA".</v>
          </cell>
          <cell r="I281">
            <v>2000</v>
          </cell>
          <cell r="N281">
            <v>2000</v>
          </cell>
        </row>
        <row r="282">
          <cell r="A282" t="str">
            <v>0000618</v>
          </cell>
          <cell r="B282">
            <v>45034</v>
          </cell>
          <cell r="C282">
            <v>45036</v>
          </cell>
          <cell r="D282" t="str">
            <v>0000341/2023</v>
          </cell>
          <cell r="E282" t="str">
            <v>0000010</v>
          </cell>
          <cell r="F282" t="str">
            <v>SILVIA APARECIDA RODRIGUES DA SILVA</v>
          </cell>
          <cell r="G282" t="str">
            <v>000000*/2023</v>
          </cell>
          <cell r="H282" t="str">
            <v xml:space="preserve">VALOR DE 4 DIÁRIAS AO SERVIDORA SILVIA APARECIDA RODRIGUES DA SILVA CONFORME LEI N. 2.241 DE 14/12/2006. POR OCASIÃO DE VIAGEM A BRASÍLIA – PARA PARTICIPAR DA XXII MARCHA DOS LEGISLATIVOS MUNICIPAIS, PROMOVIDA PELA UVB – UNIÃO DOS VEREADORES DO BRASIL E REUNIÃO AGENDADA NA CÂMARA DOS DEPUTADOS NO DIA 25 DE ABRIL AS 10H L </v>
          </cell>
          <cell r="I282">
            <v>2800</v>
          </cell>
          <cell r="N282">
            <v>2800</v>
          </cell>
        </row>
        <row r="283">
          <cell r="A283" t="str">
            <v>0001686</v>
          </cell>
          <cell r="B283">
            <v>45175</v>
          </cell>
          <cell r="C283">
            <v>45175</v>
          </cell>
          <cell r="D283" t="str">
            <v>0000827/2023</v>
          </cell>
          <cell r="E283" t="str">
            <v>0000010</v>
          </cell>
          <cell r="F283" t="str">
            <v>SILVIA APARECIDA RODRIGUES DA SILVA</v>
          </cell>
          <cell r="G283" t="str">
            <v>000000*/2023</v>
          </cell>
          <cell r="H283" t="str">
            <v>VALOR DE 4 DIÁRIAS A SERVIDORA SILVIA APARECIDA DA SILVA, CONFORME LEI N. 2.241 DE 14/12/2006. POR OCASIÃO DE VIAGEM A BELO HORIZONTE – DEVIDO A PARTICIPAÇÃO NO CURSO “LIDERANÇA PÚBLICA, CONTROLE DOS GASTOS PÚBLICOS, IMPROBIDADE ADMINISTRATIVA, AS ALTERAÇÕES PARA AS ELEIÇÕES 2024 E FISCALIZAÇÃO E ACOMPANHAMENTO DE CONTRATOS PÚBLICOS” ORGANIZADO PELA EMPRESA WR GESTÃO PÚBLICA NOS DIAS 12,13,14 E 15 DE SETEMBRO DE 2023</v>
          </cell>
          <cell r="I283">
            <v>2800</v>
          </cell>
          <cell r="N283">
            <v>2800</v>
          </cell>
        </row>
        <row r="284">
          <cell r="A284" t="str">
            <v>0002337</v>
          </cell>
          <cell r="B284">
            <v>45266</v>
          </cell>
          <cell r="C284">
            <v>45267</v>
          </cell>
          <cell r="D284" t="str">
            <v>0001143/2023</v>
          </cell>
          <cell r="E284" t="str">
            <v>0000010</v>
          </cell>
          <cell r="F284" t="str">
            <v>SILVIA APARECIDA RODRIGUES DA SILVA</v>
          </cell>
          <cell r="G284" t="str">
            <v>000000*/2023</v>
          </cell>
          <cell r="H284" t="str">
            <v>VALOR DE 4 DIÁRIAS À SERVIDORA SILVIA APARECIDA RODRIGUES DA SILVA CONFORME LEI N. 2.241 DE 14/12/2006. POR OCASIÃO DE VIAGEM A BELO HORIZONTE – PARA PARTICIPAR DO CURSO “O IMPACTO DAS ESTRATÉGIAS NA PRODUTIVIDADE DAS ORGANIZAÇÕES PÚBLICAS “ORGANIZADO PELA EMPRESA INSTITUTO RUI BARBOSA NOS DIAS 12,13,14 E 15 DE DEZEMBRO DE 2023</v>
          </cell>
          <cell r="I284">
            <v>2800</v>
          </cell>
          <cell r="N284">
            <v>2800</v>
          </cell>
        </row>
        <row r="285">
          <cell r="A285" t="str">
            <v>0000614</v>
          </cell>
          <cell r="B285">
            <v>45034</v>
          </cell>
          <cell r="C285">
            <v>45036</v>
          </cell>
          <cell r="D285" t="str">
            <v>0000337/2023</v>
          </cell>
          <cell r="E285" t="str">
            <v>0000015</v>
          </cell>
          <cell r="F285" t="str">
            <v>TAMARA MARTINIUK</v>
          </cell>
          <cell r="G285" t="str">
            <v>000000*/2023</v>
          </cell>
          <cell r="H285" t="str">
            <v xml:space="preserve">VALOR DE 4 DIÁRIAS A VEREADORA TAMARA MARTINIUK CONFORME LEI N. 2.241 DE 14/12/2006. POR OCASIÃO DE VIAGEM A BRASÍLIA – PARA PARTICIPAR DA XXII MARCHA DOS LEGISLATIVOS MUNICIPAIS, PROMOVIDA PELA UVB – UNIÃO DOS VEREADORES DO BRASIL.
</v>
          </cell>
          <cell r="I285">
            <v>2800</v>
          </cell>
          <cell r="N285">
            <v>2800</v>
          </cell>
        </row>
        <row r="286">
          <cell r="A286" t="str">
            <v>0000061</v>
          </cell>
          <cell r="B286">
            <v>44949</v>
          </cell>
          <cell r="C286">
            <v>44960</v>
          </cell>
          <cell r="D286" t="str">
            <v>0000078/2023</v>
          </cell>
          <cell r="E286" t="str">
            <v>0000015</v>
          </cell>
          <cell r="F286" t="str">
            <v>TELMA APARECIDA MACIEL</v>
          </cell>
          <cell r="G286" t="str">
            <v>0000001/2023</v>
          </cell>
          <cell r="H286" t="str">
            <v>VALOR DE 04 (QUATRO) DIAS A VEREADORA TELMA APARECIDA MACIEL, CONFORME LEI N. 2.241 DE 14/12/2006. POR OCASIÃO DE VIAGEM A BRASILIA DF,  PARA UMA REUNIÃO NO DIA 06/02/2023 NO GABINETE DO DEPUTADO FEDERAL E NO DIA 07/02 Á 10/02/2023, PARTICIPAR DE UM ENCONTRO NACIONAL DE GESTORES E LEGISLATIVOS MUNICIPAIS.</v>
          </cell>
          <cell r="I286">
            <v>2800</v>
          </cell>
          <cell r="N286">
            <v>2800</v>
          </cell>
        </row>
        <row r="287">
          <cell r="A287" t="str">
            <v>0001149</v>
          </cell>
          <cell r="B287">
            <v>45105</v>
          </cell>
          <cell r="C287">
            <v>45110</v>
          </cell>
          <cell r="D287" t="str">
            <v>0000569/2023</v>
          </cell>
          <cell r="E287" t="str">
            <v>0000015</v>
          </cell>
          <cell r="F287" t="str">
            <v>TELMA APARECIDA MACIEL</v>
          </cell>
          <cell r="G287" t="str">
            <v>000000*/2023</v>
          </cell>
          <cell r="H287" t="str">
            <v>VALOR DE 50% DE UMA DIÁRIA A VEREADORA TELMA APARECIDA MACIEL CONFORME LEI N. 2.241 DE 14/12/2006. POR OCASIÃO DE VIAGEM A SÃO JOSÉ DO RIO PARDO – COM O INTUITO DE VISITAR UM PROJETO DE ASFALTO ECOLÓGICO PARA SER IMPLANTADO NO MUNICÍPIO DE EXTREMA.</v>
          </cell>
          <cell r="I287">
            <v>175</v>
          </cell>
          <cell r="N287">
            <v>175</v>
          </cell>
        </row>
        <row r="288">
          <cell r="A288" t="str">
            <v>0001620</v>
          </cell>
          <cell r="B288">
            <v>45170</v>
          </cell>
          <cell r="C288">
            <v>45170</v>
          </cell>
          <cell r="D288" t="str">
            <v>0000793/2023</v>
          </cell>
          <cell r="E288" t="str">
            <v>0000015</v>
          </cell>
          <cell r="F288" t="str">
            <v>TELMA APARECIDA MACIEL</v>
          </cell>
          <cell r="G288" t="str">
            <v>000000*/2023</v>
          </cell>
          <cell r="H288" t="str">
            <v xml:space="preserve">VALOR DE 50% DE UMA DIÁRIA A VEREADORA TELMA APARECIDA MACIEL CONFORME LEI N. 2.241 DE 14/12/2006. POR OCASIÃO DE VIAGEM A CAMPINAS – COM O INTUITO DE VISITAR O PARQUE ECOLÓGICO DE CAMPINAS, PARA VER DE PERTO O FUNCIONAMENTO DO MESMO, POSSIBILITANDO A AQUISIÇÃO DE CONHECIMENTOS PARA APLICAR NA CONSTRUÇÃO DE UM NOVO PARQUE ECOLÓGICO NO MUNICÍPIO </v>
          </cell>
          <cell r="I288">
            <v>250</v>
          </cell>
          <cell r="J288">
            <v>250</v>
          </cell>
          <cell r="N288">
            <v>250</v>
          </cell>
          <cell r="O288">
            <v>250</v>
          </cell>
          <cell r="P288">
            <v>250</v>
          </cell>
        </row>
        <row r="289">
          <cell r="A289" t="str">
            <v>0001689</v>
          </cell>
          <cell r="B289">
            <v>45175</v>
          </cell>
          <cell r="C289">
            <v>45175</v>
          </cell>
          <cell r="D289" t="str">
            <v>0000830/2023</v>
          </cell>
          <cell r="E289" t="str">
            <v>0000015</v>
          </cell>
          <cell r="F289" t="str">
            <v>TELMA APARECIDA MACIEL</v>
          </cell>
          <cell r="G289" t="str">
            <v>000000*/2023</v>
          </cell>
          <cell r="H289" t="str">
            <v>VALOR DE 4 DIÁRIAS A VEREADORA TELMA APARECIDA MACIEL, CONFORME LEI N. 2.241 DE 14/12/2006. POR OCASIÃO DE VIAGEM A BRASÍLIA – PARA PARTICIPAR DE REUNIÃO NO GABINETE DO DEPUTADO FEDERAL MÁRIO HERINGER NO DIA 11 DE SETEMBRO DE 2023 – E PARTICIPAÇÃO NO CURSO “IMPROBIDADE ADMINISTRATIVA: ANÁLISE JURÍDICA DA NOVA LEI E SEUS POTENCIAIS REFLEXOS NA ADMINISTRAÇÃO PÚBLICA” ORGANIZADO PELA GÊNESIS CAPACITAÇÃO EM GESTÃO PÚBLICA NOS DIAS 12,13,14 E 15 DE SETEMBRO DE 2023</v>
          </cell>
          <cell r="I289">
            <v>2800</v>
          </cell>
          <cell r="N289">
            <v>2800</v>
          </cell>
        </row>
        <row r="290">
          <cell r="A290" t="str">
            <v>0001827</v>
          </cell>
          <cell r="B290">
            <v>45194</v>
          </cell>
          <cell r="C290">
            <v>45194</v>
          </cell>
          <cell r="D290" t="str">
            <v>0000898/2023</v>
          </cell>
          <cell r="E290" t="str">
            <v>0000015</v>
          </cell>
          <cell r="F290" t="str">
            <v>TELMA APARECIDA MACIEL</v>
          </cell>
          <cell r="G290" t="str">
            <v>000000*/2023</v>
          </cell>
          <cell r="H290" t="str">
            <v>VALOR DE 2 DIÁRIAS À VEREADORA TELMA APARECIDA MACIEL, CONFORME LEI N. 2.241 DE 14/12/2006. POR OCASIÃO DE VIAGEM A BELO HORIZONTE – PARA PARTICIPAR DO ENCONTRO COM A PROCURADORIA DA MULHER NA ASSEMBLEIA LEGISLATIVA NO DIA 26/09 AS 15:00 HORAS E PARTICIPAR DE UMA REUNIÃO NA ASSEMBLEIA LEGISLATIVA NO PERÍODO DA TARDE.</v>
          </cell>
          <cell r="I290">
            <v>1400</v>
          </cell>
          <cell r="N290">
            <v>1400</v>
          </cell>
        </row>
        <row r="291">
          <cell r="A291" t="str">
            <v>0002203</v>
          </cell>
          <cell r="B291">
            <v>45252</v>
          </cell>
          <cell r="C291">
            <v>45252</v>
          </cell>
          <cell r="D291" t="str">
            <v>0001069/2023</v>
          </cell>
          <cell r="E291" t="str">
            <v>0000010</v>
          </cell>
          <cell r="F291" t="str">
            <v>THIAGO CARDOSO PINTO</v>
          </cell>
          <cell r="G291" t="str">
            <v>000000*/2023</v>
          </cell>
          <cell r="H291" t="str">
            <v xml:space="preserve">VALOR DE 30% DE UMA DIÁRIA AO SERVIDOR THIAGO CARDOSO PINTO, CONFORME LEI N. 2.241 DE 14/12/2006. POR OCASIÃO DE VIAGEM A POUSO ALEGRE – PARA  VISITAR A UNIDADE DE ATENDIMENTO INTEGRADO ( UAI) COM O OBJETIVO DE ADQUIRIR CONHECIMENTOS PARA A FUTURA IMPLANTAÇÃO EM EXTREMA. </v>
          </cell>
          <cell r="I291">
            <v>150</v>
          </cell>
          <cell r="N291">
            <v>150</v>
          </cell>
        </row>
        <row r="292">
          <cell r="A292" t="str">
            <v>0000615</v>
          </cell>
          <cell r="B292">
            <v>45034</v>
          </cell>
          <cell r="C292">
            <v>45036</v>
          </cell>
          <cell r="D292" t="str">
            <v>0000338/2023</v>
          </cell>
          <cell r="E292" t="str">
            <v>0000010</v>
          </cell>
          <cell r="F292" t="str">
            <v>VAGNER PEREIRA</v>
          </cell>
          <cell r="G292" t="str">
            <v>000000*/2023</v>
          </cell>
          <cell r="H292" t="str">
            <v xml:space="preserve">VALOR DE 4 DIÁRIAS AO SERVIDOR VAGNER PEREIRA CONFORME LEI N. 2.241 DE 14/12/2006. POR OCASIÃO DE VIAGEM A BRASÍLIA – PARA PARTICIPAR DA XXII MARCHA DOS LEGISLATIVOS MUNICIPAIS, PROMOVIDA PELA UVB – UNIÃO DOS VEREADORES DO BRASIL
</v>
          </cell>
          <cell r="I292">
            <v>2800</v>
          </cell>
          <cell r="N292">
            <v>2800</v>
          </cell>
        </row>
        <row r="293">
          <cell r="A293" t="str">
            <v>0001231</v>
          </cell>
          <cell r="B293">
            <v>45113</v>
          </cell>
          <cell r="C293">
            <v>45114</v>
          </cell>
          <cell r="D293" t="str">
            <v>0000617/2023</v>
          </cell>
          <cell r="E293" t="str">
            <v>0000010</v>
          </cell>
          <cell r="F293" t="str">
            <v>VAGNER PEREIRA</v>
          </cell>
          <cell r="G293" t="str">
            <v>000000*/2023</v>
          </cell>
          <cell r="H293" t="str">
            <v xml:space="preserve">VALOR DE 4 DIÁRIAS AO SERVIDOR VAGNER PEREIRA, CONFORME LEI N. 2.241 DE 14/12/2006. POR OCASIÃO DE VIAGEM A BRASÍLIA – DEVIDO A COMPROMISSO NO DIA 10/07 E PARTICIPAÇÃO NO “VI SEMINÁRIO DE GESTÃO PÚBLICA” NOS DIAS 11,12,13 E 14 DE JULHO </v>
          </cell>
          <cell r="I293">
            <v>2800</v>
          </cell>
          <cell r="N293">
            <v>2800</v>
          </cell>
        </row>
        <row r="294">
          <cell r="A294" t="str">
            <v>0001683</v>
          </cell>
          <cell r="B294">
            <v>45175</v>
          </cell>
          <cell r="C294">
            <v>45175</v>
          </cell>
          <cell r="D294" t="str">
            <v>0000824/2023</v>
          </cell>
          <cell r="E294" t="str">
            <v>0000010</v>
          </cell>
          <cell r="F294" t="str">
            <v>VAGNER PEREIRA</v>
          </cell>
          <cell r="G294" t="str">
            <v>000000*/2023</v>
          </cell>
          <cell r="H294" t="str">
            <v>VALOR DE 4 DIÁRIAS AO SERVIDOR VAGNER PEREIRA, CONFORME LEI N. 2.241 DE 14/12/2006. POR OCASIÃO DE VIAGEM A BELO HORIZONTE – DEVIDO A COMPROMISSO AGENDADO NA ASSEMBLEIA LEGISLATIVA AS 10 HORAS NO DIA 12 DE SETEMBRO DE 2023 E PARTICIPAÇÃO NO CURSO “LIDERANÇA PÚBLICA, CONTROLE DOS GASTOS PÚBLICOS, IMPROBIDADE ADMINISTRATIVA, AS ALTERAÇÕES PARA AS ELEIÇÕES 2024 E FISCALIZAÇÃO E ACOMPANHAMENTO DE CONTRATOS PÚBLICOS” ORGANIZADO PELA EMPRESA WR GESTÃO PÚBLICA NOS DIAS 12,13,14 E 15 DE SETEMBRO DE 2023</v>
          </cell>
          <cell r="I294">
            <v>2800</v>
          </cell>
          <cell r="N294">
            <v>2800</v>
          </cell>
        </row>
        <row r="295">
          <cell r="A295" t="str">
            <v>0001945</v>
          </cell>
          <cell r="B295">
            <v>45210</v>
          </cell>
          <cell r="C295">
            <v>45215</v>
          </cell>
          <cell r="D295" t="str">
            <v>0000948/2023</v>
          </cell>
          <cell r="E295" t="str">
            <v>0000010</v>
          </cell>
          <cell r="F295" t="str">
            <v>VAGNER PEREIRA</v>
          </cell>
          <cell r="G295" t="str">
            <v>000000*/2023</v>
          </cell>
          <cell r="H295" t="str">
            <v>VALOR DE 4 DIÁRIAS AO SERVIDOR VAGNER PEREIRA CONFORME LEI N. 2.241 DE 14/12/2006. POR OCASIÃO DE VIAGEM A BELO HORIZONTE – DEVIDO A COMPROMISSO NA ASSEMBLEIA LEGISLATIVA NO DIA 17/10 AS 10 HORAS E PARTICIPAÇÃO NO CURSO “O LEGISLATIVO E AS POLITICAS PUBLICAS DE GERAÇÃO DE EMPREGO E RENDA” NOS DIAS 17,18,19 E 20 DE OUTUBRO DE 2023</v>
          </cell>
          <cell r="I295">
            <v>2800</v>
          </cell>
          <cell r="N295">
            <v>2800</v>
          </cell>
        </row>
        <row r="296">
          <cell r="A296" t="str">
            <v>0002340</v>
          </cell>
          <cell r="B296">
            <v>45266</v>
          </cell>
          <cell r="C296">
            <v>45267</v>
          </cell>
          <cell r="D296" t="str">
            <v>0001146/2023</v>
          </cell>
          <cell r="E296" t="str">
            <v>0000010</v>
          </cell>
          <cell r="F296" t="str">
            <v>VAGNER PEREIRA</v>
          </cell>
          <cell r="G296" t="str">
            <v>000000*/2023</v>
          </cell>
          <cell r="H296" t="str">
            <v>VALOR DE 4 DIÁRIAS AO SERVIDOR VAGNER PEREIRA CONFORME LEI N. 2.241 DE 14/12/2006. POR OCASIÃO DE VIAGEM A BELO HORIZONTE – DEVIDO A COMPROMISSO NA ASSEMBLEIA LEGISLATIVA NO DIA 12/12 ÀS 10 HORAS E PARTICIPAÇÃO NO CURSO “O IMPACTO DAS ESTRATÉGIAS NA PRODUTIVIDADE DAS ORGANIZAÇÕES PÚBLICAS “ORGANIZADO PELA EMPRESA INSTITUTO RUI BARBOSA NOS DIAS 12,13,14 E 15 DE DEZEMBRO DE 2023</v>
          </cell>
          <cell r="I296">
            <v>2800</v>
          </cell>
          <cell r="N296">
            <v>2800</v>
          </cell>
        </row>
        <row r="297">
          <cell r="A297" t="str">
            <v>0000366</v>
          </cell>
          <cell r="B297">
            <v>44994</v>
          </cell>
          <cell r="C297">
            <v>44998</v>
          </cell>
          <cell r="D297" t="str">
            <v>0000228/2023</v>
          </cell>
          <cell r="E297" t="str">
            <v>0000010</v>
          </cell>
          <cell r="F297" t="str">
            <v>VALMIR DE FREITAS FABRIS</v>
          </cell>
          <cell r="G297" t="str">
            <v>000000*/2023</v>
          </cell>
          <cell r="H297" t="str">
            <v>VALOR DE 04 (QUATRO) DIÁRIAS AO SERVIDOR VALMIR DE FREITAS FABRIS, CONFORME LEI N. 2.241 DE 14/12/2006 , POR OCASIAO DE VIAGEM A BELO HORIZONTE MG., PARA PARTICIPAR DO CURSO "CICLO DE ESTUDOS LEGISLATIVOS - PAUTA PARA FISCALIZAÇÃO LEGISLATIVA EM 2023".</v>
          </cell>
          <cell r="I297">
            <v>2000</v>
          </cell>
          <cell r="N297">
            <v>2000</v>
          </cell>
        </row>
        <row r="298">
          <cell r="A298" t="str">
            <v>0001232</v>
          </cell>
          <cell r="B298">
            <v>45113</v>
          </cell>
          <cell r="C298">
            <v>45114</v>
          </cell>
          <cell r="D298" t="str">
            <v>0000618/2023</v>
          </cell>
          <cell r="E298" t="str">
            <v>0000010</v>
          </cell>
          <cell r="F298" t="str">
            <v>VALMIR DE FREITAS FABRIS</v>
          </cell>
          <cell r="G298" t="str">
            <v>000000*/2023</v>
          </cell>
          <cell r="H298" t="str">
            <v xml:space="preserve">VALOR DE 4 DIÁRIAS AO SERVIDOR VALMIR DE FREITAS FABRIS, CONFORME LEI N. 2.241 DE 14/12/2006. POR OCASIÃO DE VIAGEM A BRASÍLIA – DEVIDO A COMPROMISSO NO DIA 10/07 E PARTICIPAÇÃO NO “VI SEMINÁRIO DE GESTÃO PÚBLICA” NOS DIAS 11,12,13 E 14 DE JULHO </v>
          </cell>
          <cell r="I298">
            <v>2800</v>
          </cell>
          <cell r="N298">
            <v>2800</v>
          </cell>
        </row>
        <row r="299">
          <cell r="A299" t="str">
            <v>0002000</v>
          </cell>
          <cell r="B299">
            <v>45219</v>
          </cell>
          <cell r="C299">
            <v>45222</v>
          </cell>
          <cell r="D299" t="str">
            <v>0000972/2023</v>
          </cell>
          <cell r="E299" t="str">
            <v>0000010</v>
          </cell>
          <cell r="F299" t="str">
            <v>VALMIR DE FREITAS FABRIS</v>
          </cell>
          <cell r="G299" t="str">
            <v>000000*/2023</v>
          </cell>
          <cell r="H299" t="str">
            <v>VALOR DE 4 DIÁRIAS AO SERVIDOR VALMIR DE FREITAS FABRIS CONFORME LEI N. 2.241 DE 14/12/2006. POR OCASIÃO DE VIAGEM A BELO HORIZONTE – DEVIDO A COMPROMISSO NA ASSEMBLEIA LEGISLATIVA, NO PERÍODO DA MANHA DO DIA 24/10 E PARTICIPAÇÃO NO CURSO “CONDUTAS VEDADAS E O PAPEL FISCALIZADOR DO VEREADOR NO ANO ELEITORAL” ORGANIZADO PELA EMPRESA CEAP BRASIL NOS DIAS 24,25,26 E 27 DE OUTUBRO DE 2023.</v>
          </cell>
          <cell r="I299">
            <v>2800</v>
          </cell>
          <cell r="N299">
            <v>2800</v>
          </cell>
        </row>
        <row r="300">
          <cell r="A300" t="str">
            <v>0002274</v>
          </cell>
          <cell r="B300">
            <v>45261</v>
          </cell>
          <cell r="C300">
            <v>45261</v>
          </cell>
          <cell r="D300" t="str">
            <v>0001115/2023</v>
          </cell>
          <cell r="E300" t="str">
            <v>0000010</v>
          </cell>
          <cell r="F300" t="str">
            <v>VALMIR DE FREITAS FABRIS</v>
          </cell>
          <cell r="G300" t="str">
            <v>000000*/2023</v>
          </cell>
          <cell r="H300" t="str">
            <v>VALOR DE 4 DIÁRIAS AO SERVIDOR VALMIR DE FREITAS FABRIS CONFORME LEI N. 2.241 DE 14/12/2006. POR OCASIÃO DE VIAGEM A BELO HORIZONTE – DEVIDO A COMPROMISSO NA ASSEMBLEIA LEGISLATIVA, NO PERÍODO DA MANHÃ DO DIA 24/10 E PARTICIPAÇÃO NO CURSO “TUDO SOBRE ELEIÇÕES MUNICIPAIS 2024” ORGANIZADO PELA EMPRESA REALIZA MINAS, NOS DIAS 5,6,7 E 8 DE DEZEMBRO DE 2023</v>
          </cell>
          <cell r="I300">
            <v>2800</v>
          </cell>
          <cell r="N300">
            <v>2800</v>
          </cell>
        </row>
        <row r="301">
          <cell r="A301" t="str">
            <v>0000378</v>
          </cell>
          <cell r="B301">
            <v>44995</v>
          </cell>
          <cell r="C301">
            <v>44999</v>
          </cell>
          <cell r="D301" t="str">
            <v>0000236/2023</v>
          </cell>
          <cell r="E301" t="str">
            <v>0000010</v>
          </cell>
          <cell r="F301" t="str">
            <v>WALQUIRIA CRISTINA DA CUNHA</v>
          </cell>
          <cell r="G301" t="str">
            <v>000000*/2023</v>
          </cell>
          <cell r="H301" t="str">
            <v>VALOR DE 03 (TRES) DIÁRIAS A SERVIDORA WALQUIRIA CRISTINA DA CUNHA, CONFORME LEI N. 2.241 DE 14/12/2006, POR OCASIAO DE VIAGEM A BELO HORIZONTE MG., PARA PARTICIPAR DO CURSO "REGULAMENTAÇÃO, IMPLANTAÇÃO DOS PROCEDIMENTOS DE COMPRAS, LICITAÇÕES E CONTRATOS PARA MUNICIPIOS, CONFORME LEI N. 14.133/2021".</v>
          </cell>
          <cell r="I301">
            <v>1500</v>
          </cell>
          <cell r="N301">
            <v>1500</v>
          </cell>
        </row>
        <row r="302">
          <cell r="A302" t="str">
            <v>0000827</v>
          </cell>
          <cell r="B302">
            <v>45065</v>
          </cell>
          <cell r="C302">
            <v>45065</v>
          </cell>
          <cell r="D302" t="str">
            <v>0000434/2023</v>
          </cell>
          <cell r="E302" t="str">
            <v>0000010</v>
          </cell>
          <cell r="F302" t="str">
            <v>WALQUIRIA CRISTINA DA CUNHA</v>
          </cell>
          <cell r="G302" t="str">
            <v>000000*/2023</v>
          </cell>
          <cell r="H302" t="str">
            <v xml:space="preserve">VALOR DE 3 DIÁRIAS A SERVIDORA WALQUIRIA CRISTINA DA CUNHA, CONFORME LEI N. 2.241 DE 14/12/2006. POR OCASIÃO DE VIAGEM A BELO HORIZONTE – PARA PARTICIPAÇÃO DO XIII CONGRESSO MINEIRO DE DIREITO ADMINISTRATIVO </v>
          </cell>
          <cell r="I302">
            <v>1500</v>
          </cell>
          <cell r="N302">
            <v>1500</v>
          </cell>
        </row>
        <row r="303">
          <cell r="A303" t="str">
            <v>0001971</v>
          </cell>
          <cell r="B303">
            <v>45216</v>
          </cell>
          <cell r="C303">
            <v>45124</v>
          </cell>
          <cell r="D303" t="str">
            <v>0000963/2023</v>
          </cell>
          <cell r="E303" t="str">
            <v>0000010</v>
          </cell>
          <cell r="F303" t="str">
            <v>WALQUIRIA CRISTINA DA CUNHA</v>
          </cell>
          <cell r="G303" t="str">
            <v>000000*/2023</v>
          </cell>
          <cell r="H303" t="str">
            <v>VALOR DE 2 DIÁRIAS A SERVIDORA WALQUIRIA CRISTINA DA CUNHA CONFORME LEI N. 2.241 DE 14/12/2006. POR OCASIÃO DE VIAGEM A BELO HORIZONTE – PARA ACOMPANHAR O JULGAMENTO DO MANDADO DE SEGURANÇA NO TRIBUNAL DE JUSTIÇA DE MINAS GERAIS DESIGNADO PARA O DIA 19/10/2023 QUE ENVOLVE A CÂMARA MUNICIPAL E O PREFEITO MUNICIPAL E REALIZAR DESPACHOS DE PROCESSOS JUDICIAIS JUNTO AO TRIBUNAL, E AINDA, REALIZAR REUNIÃO COM O REPRESENTANTE DO INSTITUTO PLENUM (EMPRESA QUE ELABOROU O REGIMENTO INTERNO DA CÂMARA), PARA DISCUTIR DISPOSIÇÃO REGIMENTAL.</v>
          </cell>
          <cell r="I303">
            <v>1400</v>
          </cell>
          <cell r="J303">
            <v>1400</v>
          </cell>
        </row>
        <row r="304">
          <cell r="A304" t="str">
            <v>0001972</v>
          </cell>
          <cell r="B304">
            <v>45216</v>
          </cell>
          <cell r="C304">
            <v>45216</v>
          </cell>
          <cell r="D304" t="str">
            <v>0000963/2023</v>
          </cell>
          <cell r="E304" t="str">
            <v>0000010</v>
          </cell>
          <cell r="F304" t="str">
            <v>WALQUIRIA CRISTINA DA CUNHA</v>
          </cell>
          <cell r="G304" t="str">
            <v>000000*/2023</v>
          </cell>
          <cell r="H304" t="str">
            <v>VALOR DE 2 DIÁRIAS A SERVIDORA WALQUIRIA CRISTINA DA CUNHA CONFORME LEI N. 2.241 DE 14/12/2006. POR OCASIÃO DE VIAGEM A BELO HORIZONTE – PARA ACOMPANHAR O JULGAMENTO DO MANDADO DE SEGURANÇA NO TRIBUNAL DE JUSTIÇA DE MINAS GERAIS DESIGNADO PARA O DIA 19/10/2023 QUE ENVOLVE A CÂMARA MUNICIPAL E O PREFEITO MUNICIPAL E REALIZAR DESPACHOS DE PROCESSOS JUDICIAIS JUNTO AO TRIBUNAL, E AINDA, REALIZAR REUNIÃO COM O REPRESENTANTE DO INSTITUTO PLENUM (EMPRESA QUE ELABOROU O REGIMENTO INTERNO DA CÂMARA), PARA DISCUTIR DISPOSIÇÃO REGIMENTAL.</v>
          </cell>
          <cell r="I304">
            <v>1400</v>
          </cell>
          <cell r="N304">
            <v>1400</v>
          </cell>
        </row>
        <row r="305">
          <cell r="A305" t="str">
            <v>0000063</v>
          </cell>
          <cell r="B305">
            <v>44949</v>
          </cell>
          <cell r="C305">
            <v>44960</v>
          </cell>
          <cell r="D305" t="str">
            <v>0000080/2023</v>
          </cell>
          <cell r="E305" t="str">
            <v>0000010</v>
          </cell>
          <cell r="F305" t="str">
            <v>WASHINGTON RODRIGUES</v>
          </cell>
          <cell r="G305" t="str">
            <v>0000001/2023</v>
          </cell>
          <cell r="H305" t="str">
            <v>VALOR DE 04 (QUATRO) DIAS AO SERVIDOR WASHINGTON RODRIGUES, CONFORME LEI N. 2.241 DE 14/12/2006. POR OCASIÃO DE VIAGEM A BRASILIA DF,  PARA PARTICIPAR DE UM ENCONTRO NACIONAL DE GESTORES E LEGISLATIVOS MUNICIPAIS  NO DIA 07/02 Á 10/02/2023.</v>
          </cell>
          <cell r="I305">
            <v>2800</v>
          </cell>
          <cell r="N305">
            <v>2800</v>
          </cell>
        </row>
        <row r="306">
          <cell r="A306" t="str">
            <v>0001173</v>
          </cell>
          <cell r="B306">
            <v>45105</v>
          </cell>
          <cell r="C306">
            <v>45110</v>
          </cell>
          <cell r="D306" t="str">
            <v>0000581/2023</v>
          </cell>
          <cell r="E306" t="str">
            <v>0000010</v>
          </cell>
          <cell r="F306" t="str">
            <v>WASHINGTON RODRIGUES</v>
          </cell>
          <cell r="G306" t="str">
            <v>000000*/2023</v>
          </cell>
          <cell r="H306" t="str">
            <v xml:space="preserve">VALOR DE 4 DIÁRIAS AO SERVIDOR WASHINGTON RODRIGUES, CONFORME LEI N. 2.241 DE 14/12/2006. POR OCASIÃO DE VIAGEM A BELO HORIZONTE – DEVIDO A COMPROMISSO NA ASSEMBLEIA LEGISLATIVA DE MINAS GERAIS E PARTICIPAÇÃO NO CURSO “COMO INSTALAR UMA CPI (COMISSÃO PARLAMENTAR DE INQUÉRITO), AUTONOMIA E COMPETÊNCIA DOS MUNICÍPIOS”, CURSO MINISTRADO POR WR GESTÃO PÚBLICA. </v>
          </cell>
          <cell r="I306">
            <v>2000</v>
          </cell>
          <cell r="N306">
            <v>2000</v>
          </cell>
        </row>
        <row r="307">
          <cell r="A307" t="str">
            <v>0001915</v>
          </cell>
          <cell r="B307">
            <v>45205</v>
          </cell>
          <cell r="C307">
            <v>45205</v>
          </cell>
          <cell r="D307" t="str">
            <v>0000935/2023</v>
          </cell>
          <cell r="E307" t="str">
            <v>0000010</v>
          </cell>
          <cell r="F307" t="str">
            <v>WASHINGTON RODRIGUES</v>
          </cell>
          <cell r="G307" t="str">
            <v>000000*/2023</v>
          </cell>
          <cell r="H307" t="str">
            <v xml:space="preserve">VALOR DE 4 DIÁRIAS AO SERVIDOR WASHINGTON RODRIGUES, CONFORME LEI N. 2.241 DE 14/12/2006. POR OCASIÃO DE VIAGEM A BRASÍLIA – DEVIDO A PARTICIPAÇÃO NO CURSO “TÉCNICAS LEGISLATIVAS, CRIMES ELEITORAIS E ORATÓRIA”, CURSO MINISTRADO PELA EMPRESA WR GESTÃO PÚBLICA NOS DIAS 10,11,12 E 13 DE OUTUBRO DE 2023 </v>
          </cell>
          <cell r="I307">
            <v>2800</v>
          </cell>
          <cell r="N307">
            <v>2800</v>
          </cell>
        </row>
        <row r="308">
          <cell r="A308" t="str">
            <v>0002015</v>
          </cell>
          <cell r="B308">
            <v>45224</v>
          </cell>
          <cell r="C308">
            <v>45224</v>
          </cell>
          <cell r="D308" t="str">
            <v>0000980/2023</v>
          </cell>
          <cell r="E308" t="str">
            <v>0000010</v>
          </cell>
          <cell r="F308" t="str">
            <v>WASHINGTON RODRIGUES</v>
          </cell>
          <cell r="G308" t="str">
            <v>000000*/2023</v>
          </cell>
          <cell r="H308" t="str">
            <v xml:space="preserve">VALOR DE 2 DIÁRIAS AO SERVIDOR WASHINGTON RODRIGUES, CONFORME LEI N. 2.241 DE 14/12/2006. POR OCASIÃO DE VIAGEM A BELO HORIZONTE – PARA PARTICIPAR DA AUDIÊNCIA PUBLICA NA ASSEMBLEIA LEGISLATIVA DE MINAS GERAIS, TEMA: DEBATER A COBRANÇA DE PEDÁGIOS NO SUL DE MINAS E TRIANGULO MINEIRO. NO DIA 26 DE OUTUBRO A PARTIR DAS 14 HORAS </v>
          </cell>
          <cell r="I308">
            <v>2800</v>
          </cell>
          <cell r="J308">
            <v>2800</v>
          </cell>
        </row>
        <row r="309">
          <cell r="A309" t="str">
            <v>0002016</v>
          </cell>
          <cell r="B309">
            <v>45224</v>
          </cell>
          <cell r="C309">
            <v>45224</v>
          </cell>
          <cell r="D309" t="str">
            <v>0000980/2023</v>
          </cell>
          <cell r="E309" t="str">
            <v>0000010</v>
          </cell>
          <cell r="F309" t="str">
            <v>WASHINGTON RODRIGUES</v>
          </cell>
          <cell r="G309" t="str">
            <v>000000*/2023</v>
          </cell>
          <cell r="H309" t="str">
            <v xml:space="preserve">VALOR DE 2 DIÁRIAS AO SERVIDOR WASHINGTON RODRIGUES, CONFORME LEI N. 2.241 DE 14/12/2006. POR OCASIÃO DE VIAGEM A BELO HORIZONTE – PARA PARTICIPAR DA AUDIÊNCIA PUBLICA NA ASSEMBLEIA LEGISLATIVA DE MINAS GERAIS, TEMA: DEBATER A COBRANÇA DE PEDÁGIOS NO SUL DE MINAS E TRIANGULO MINEIRO. NO DIA 26 DE OUTUBRO A PARTIR DAS 14 HORAS </v>
          </cell>
          <cell r="I309">
            <v>1400</v>
          </cell>
          <cell r="N309">
            <v>1400</v>
          </cell>
        </row>
        <row r="310">
          <cell r="A310" t="str">
            <v>0002336</v>
          </cell>
          <cell r="B310">
            <v>45266</v>
          </cell>
          <cell r="C310">
            <v>45267</v>
          </cell>
          <cell r="D310" t="str">
            <v>0001142/2023</v>
          </cell>
          <cell r="E310" t="str">
            <v>0000010</v>
          </cell>
          <cell r="F310" t="str">
            <v>WASHINGTON RODRIGUES</v>
          </cell>
          <cell r="G310" t="str">
            <v>000000*/2023</v>
          </cell>
          <cell r="H310" t="str">
            <v>VALOR DE 4 DIÁRIAS AO SERVIDOR WASHINGTON RODRIGUES CONFORME LEI N. 2.241 DE 14/12/2006. POR OCASIÃO DE VIAGEM A BELO HORIZONTE – PARA PARTICIPAR DO CURSO “O IMPACTO DAS ESTRATÉGIAS NA PRODUTIVIDADE DAS ORGANIZAÇÕES PÚBLICAS “ORGANIZADO PELA EMPRESA INSTITUTO RUI BARBOSA NOS DIAS 12,13,14 E 15 DE DEZEMBRO DE 2023</v>
          </cell>
          <cell r="I310">
            <v>2800</v>
          </cell>
          <cell r="J310">
            <v>2800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61C26-9013-4738-B519-1B588C1CD6B1}">
  <dimension ref="A1:Y131"/>
  <sheetViews>
    <sheetView tabSelected="1" workbookViewId="0"/>
  </sheetViews>
  <sheetFormatPr defaultRowHeight="30" customHeight="1" x14ac:dyDescent="0.25"/>
  <cols>
    <col min="2" max="2" width="8.109375" bestFit="1" customWidth="1"/>
    <col min="3" max="3" width="10.44140625" customWidth="1"/>
    <col min="4" max="4" width="6.21875" bestFit="1" customWidth="1"/>
    <col min="5" max="5" width="22.109375" customWidth="1"/>
    <col min="6" max="6" width="10.5546875" customWidth="1"/>
    <col min="7" max="7" width="8.21875" bestFit="1" customWidth="1"/>
    <col min="8" max="8" width="47.88671875" style="9" customWidth="1"/>
    <col min="9" max="9" width="8.88671875" style="10"/>
    <col min="10" max="12" width="0" hidden="1" customWidth="1"/>
    <col min="13" max="13" width="9" hidden="1" customWidth="1"/>
    <col min="14" max="14" width="7.21875" style="10" bestFit="1" customWidth="1"/>
    <col min="15" max="18" width="0" hidden="1" customWidth="1"/>
    <col min="258" max="258" width="8.109375" bestFit="1" customWidth="1"/>
    <col min="259" max="259" width="10.44140625" customWidth="1"/>
    <col min="260" max="260" width="6.21875" bestFit="1" customWidth="1"/>
    <col min="261" max="261" width="22.109375" customWidth="1"/>
    <col min="262" max="262" width="10.5546875" customWidth="1"/>
    <col min="263" max="263" width="8.21875" bestFit="1" customWidth="1"/>
    <col min="264" max="264" width="47.88671875" customWidth="1"/>
    <col min="266" max="269" width="0" hidden="1" customWidth="1"/>
    <col min="270" max="270" width="7.21875" bestFit="1" customWidth="1"/>
    <col min="271" max="274" width="0" hidden="1" customWidth="1"/>
    <col min="514" max="514" width="8.109375" bestFit="1" customWidth="1"/>
    <col min="515" max="515" width="10.44140625" customWidth="1"/>
    <col min="516" max="516" width="6.21875" bestFit="1" customWidth="1"/>
    <col min="517" max="517" width="22.109375" customWidth="1"/>
    <col min="518" max="518" width="10.5546875" customWidth="1"/>
    <col min="519" max="519" width="8.21875" bestFit="1" customWidth="1"/>
    <col min="520" max="520" width="47.88671875" customWidth="1"/>
    <col min="522" max="525" width="0" hidden="1" customWidth="1"/>
    <col min="526" max="526" width="7.21875" bestFit="1" customWidth="1"/>
    <col min="527" max="530" width="0" hidden="1" customWidth="1"/>
    <col min="770" max="770" width="8.109375" bestFit="1" customWidth="1"/>
    <col min="771" max="771" width="10.44140625" customWidth="1"/>
    <col min="772" max="772" width="6.21875" bestFit="1" customWidth="1"/>
    <col min="773" max="773" width="22.109375" customWidth="1"/>
    <col min="774" max="774" width="10.5546875" customWidth="1"/>
    <col min="775" max="775" width="8.21875" bestFit="1" customWidth="1"/>
    <col min="776" max="776" width="47.88671875" customWidth="1"/>
    <col min="778" max="781" width="0" hidden="1" customWidth="1"/>
    <col min="782" max="782" width="7.21875" bestFit="1" customWidth="1"/>
    <col min="783" max="786" width="0" hidden="1" customWidth="1"/>
    <col min="1026" max="1026" width="8.109375" bestFit="1" customWidth="1"/>
    <col min="1027" max="1027" width="10.44140625" customWidth="1"/>
    <col min="1028" max="1028" width="6.21875" bestFit="1" customWidth="1"/>
    <col min="1029" max="1029" width="22.109375" customWidth="1"/>
    <col min="1030" max="1030" width="10.5546875" customWidth="1"/>
    <col min="1031" max="1031" width="8.21875" bestFit="1" customWidth="1"/>
    <col min="1032" max="1032" width="47.88671875" customWidth="1"/>
    <col min="1034" max="1037" width="0" hidden="1" customWidth="1"/>
    <col min="1038" max="1038" width="7.21875" bestFit="1" customWidth="1"/>
    <col min="1039" max="1042" width="0" hidden="1" customWidth="1"/>
    <col min="1282" max="1282" width="8.109375" bestFit="1" customWidth="1"/>
    <col min="1283" max="1283" width="10.44140625" customWidth="1"/>
    <col min="1284" max="1284" width="6.21875" bestFit="1" customWidth="1"/>
    <col min="1285" max="1285" width="22.109375" customWidth="1"/>
    <col min="1286" max="1286" width="10.5546875" customWidth="1"/>
    <col min="1287" max="1287" width="8.21875" bestFit="1" customWidth="1"/>
    <col min="1288" max="1288" width="47.88671875" customWidth="1"/>
    <col min="1290" max="1293" width="0" hidden="1" customWidth="1"/>
    <col min="1294" max="1294" width="7.21875" bestFit="1" customWidth="1"/>
    <col min="1295" max="1298" width="0" hidden="1" customWidth="1"/>
    <col min="1538" max="1538" width="8.109375" bestFit="1" customWidth="1"/>
    <col min="1539" max="1539" width="10.44140625" customWidth="1"/>
    <col min="1540" max="1540" width="6.21875" bestFit="1" customWidth="1"/>
    <col min="1541" max="1541" width="22.109375" customWidth="1"/>
    <col min="1542" max="1542" width="10.5546875" customWidth="1"/>
    <col min="1543" max="1543" width="8.21875" bestFit="1" customWidth="1"/>
    <col min="1544" max="1544" width="47.88671875" customWidth="1"/>
    <col min="1546" max="1549" width="0" hidden="1" customWidth="1"/>
    <col min="1550" max="1550" width="7.21875" bestFit="1" customWidth="1"/>
    <col min="1551" max="1554" width="0" hidden="1" customWidth="1"/>
    <col min="1794" max="1794" width="8.109375" bestFit="1" customWidth="1"/>
    <col min="1795" max="1795" width="10.44140625" customWidth="1"/>
    <col min="1796" max="1796" width="6.21875" bestFit="1" customWidth="1"/>
    <col min="1797" max="1797" width="22.109375" customWidth="1"/>
    <col min="1798" max="1798" width="10.5546875" customWidth="1"/>
    <col min="1799" max="1799" width="8.21875" bestFit="1" customWidth="1"/>
    <col min="1800" max="1800" width="47.88671875" customWidth="1"/>
    <col min="1802" max="1805" width="0" hidden="1" customWidth="1"/>
    <col min="1806" max="1806" width="7.21875" bestFit="1" customWidth="1"/>
    <col min="1807" max="1810" width="0" hidden="1" customWidth="1"/>
    <col min="2050" max="2050" width="8.109375" bestFit="1" customWidth="1"/>
    <col min="2051" max="2051" width="10.44140625" customWidth="1"/>
    <col min="2052" max="2052" width="6.21875" bestFit="1" customWidth="1"/>
    <col min="2053" max="2053" width="22.109375" customWidth="1"/>
    <col min="2054" max="2054" width="10.5546875" customWidth="1"/>
    <col min="2055" max="2055" width="8.21875" bestFit="1" customWidth="1"/>
    <col min="2056" max="2056" width="47.88671875" customWidth="1"/>
    <col min="2058" max="2061" width="0" hidden="1" customWidth="1"/>
    <col min="2062" max="2062" width="7.21875" bestFit="1" customWidth="1"/>
    <col min="2063" max="2066" width="0" hidden="1" customWidth="1"/>
    <col min="2306" max="2306" width="8.109375" bestFit="1" customWidth="1"/>
    <col min="2307" max="2307" width="10.44140625" customWidth="1"/>
    <col min="2308" max="2308" width="6.21875" bestFit="1" customWidth="1"/>
    <col min="2309" max="2309" width="22.109375" customWidth="1"/>
    <col min="2310" max="2310" width="10.5546875" customWidth="1"/>
    <col min="2311" max="2311" width="8.21875" bestFit="1" customWidth="1"/>
    <col min="2312" max="2312" width="47.88671875" customWidth="1"/>
    <col min="2314" max="2317" width="0" hidden="1" customWidth="1"/>
    <col min="2318" max="2318" width="7.21875" bestFit="1" customWidth="1"/>
    <col min="2319" max="2322" width="0" hidden="1" customWidth="1"/>
    <col min="2562" max="2562" width="8.109375" bestFit="1" customWidth="1"/>
    <col min="2563" max="2563" width="10.44140625" customWidth="1"/>
    <col min="2564" max="2564" width="6.21875" bestFit="1" customWidth="1"/>
    <col min="2565" max="2565" width="22.109375" customWidth="1"/>
    <col min="2566" max="2566" width="10.5546875" customWidth="1"/>
    <col min="2567" max="2567" width="8.21875" bestFit="1" customWidth="1"/>
    <col min="2568" max="2568" width="47.88671875" customWidth="1"/>
    <col min="2570" max="2573" width="0" hidden="1" customWidth="1"/>
    <col min="2574" max="2574" width="7.21875" bestFit="1" customWidth="1"/>
    <col min="2575" max="2578" width="0" hidden="1" customWidth="1"/>
    <col min="2818" max="2818" width="8.109375" bestFit="1" customWidth="1"/>
    <col min="2819" max="2819" width="10.44140625" customWidth="1"/>
    <col min="2820" max="2820" width="6.21875" bestFit="1" customWidth="1"/>
    <col min="2821" max="2821" width="22.109375" customWidth="1"/>
    <col min="2822" max="2822" width="10.5546875" customWidth="1"/>
    <col min="2823" max="2823" width="8.21875" bestFit="1" customWidth="1"/>
    <col min="2824" max="2824" width="47.88671875" customWidth="1"/>
    <col min="2826" max="2829" width="0" hidden="1" customWidth="1"/>
    <col min="2830" max="2830" width="7.21875" bestFit="1" customWidth="1"/>
    <col min="2831" max="2834" width="0" hidden="1" customWidth="1"/>
    <col min="3074" max="3074" width="8.109375" bestFit="1" customWidth="1"/>
    <col min="3075" max="3075" width="10.44140625" customWidth="1"/>
    <col min="3076" max="3076" width="6.21875" bestFit="1" customWidth="1"/>
    <col min="3077" max="3077" width="22.109375" customWidth="1"/>
    <col min="3078" max="3078" width="10.5546875" customWidth="1"/>
    <col min="3079" max="3079" width="8.21875" bestFit="1" customWidth="1"/>
    <col min="3080" max="3080" width="47.88671875" customWidth="1"/>
    <col min="3082" max="3085" width="0" hidden="1" customWidth="1"/>
    <col min="3086" max="3086" width="7.21875" bestFit="1" customWidth="1"/>
    <col min="3087" max="3090" width="0" hidden="1" customWidth="1"/>
    <col min="3330" max="3330" width="8.109375" bestFit="1" customWidth="1"/>
    <col min="3331" max="3331" width="10.44140625" customWidth="1"/>
    <col min="3332" max="3332" width="6.21875" bestFit="1" customWidth="1"/>
    <col min="3333" max="3333" width="22.109375" customWidth="1"/>
    <col min="3334" max="3334" width="10.5546875" customWidth="1"/>
    <col min="3335" max="3335" width="8.21875" bestFit="1" customWidth="1"/>
    <col min="3336" max="3336" width="47.88671875" customWidth="1"/>
    <col min="3338" max="3341" width="0" hidden="1" customWidth="1"/>
    <col min="3342" max="3342" width="7.21875" bestFit="1" customWidth="1"/>
    <col min="3343" max="3346" width="0" hidden="1" customWidth="1"/>
    <col min="3586" max="3586" width="8.109375" bestFit="1" customWidth="1"/>
    <col min="3587" max="3587" width="10.44140625" customWidth="1"/>
    <col min="3588" max="3588" width="6.21875" bestFit="1" customWidth="1"/>
    <col min="3589" max="3589" width="22.109375" customWidth="1"/>
    <col min="3590" max="3590" width="10.5546875" customWidth="1"/>
    <col min="3591" max="3591" width="8.21875" bestFit="1" customWidth="1"/>
    <col min="3592" max="3592" width="47.88671875" customWidth="1"/>
    <col min="3594" max="3597" width="0" hidden="1" customWidth="1"/>
    <col min="3598" max="3598" width="7.21875" bestFit="1" customWidth="1"/>
    <col min="3599" max="3602" width="0" hidden="1" customWidth="1"/>
    <col min="3842" max="3842" width="8.109375" bestFit="1" customWidth="1"/>
    <col min="3843" max="3843" width="10.44140625" customWidth="1"/>
    <col min="3844" max="3844" width="6.21875" bestFit="1" customWidth="1"/>
    <col min="3845" max="3845" width="22.109375" customWidth="1"/>
    <col min="3846" max="3846" width="10.5546875" customWidth="1"/>
    <col min="3847" max="3847" width="8.21875" bestFit="1" customWidth="1"/>
    <col min="3848" max="3848" width="47.88671875" customWidth="1"/>
    <col min="3850" max="3853" width="0" hidden="1" customWidth="1"/>
    <col min="3854" max="3854" width="7.21875" bestFit="1" customWidth="1"/>
    <col min="3855" max="3858" width="0" hidden="1" customWidth="1"/>
    <col min="4098" max="4098" width="8.109375" bestFit="1" customWidth="1"/>
    <col min="4099" max="4099" width="10.44140625" customWidth="1"/>
    <col min="4100" max="4100" width="6.21875" bestFit="1" customWidth="1"/>
    <col min="4101" max="4101" width="22.109375" customWidth="1"/>
    <col min="4102" max="4102" width="10.5546875" customWidth="1"/>
    <col min="4103" max="4103" width="8.21875" bestFit="1" customWidth="1"/>
    <col min="4104" max="4104" width="47.88671875" customWidth="1"/>
    <col min="4106" max="4109" width="0" hidden="1" customWidth="1"/>
    <col min="4110" max="4110" width="7.21875" bestFit="1" customWidth="1"/>
    <col min="4111" max="4114" width="0" hidden="1" customWidth="1"/>
    <col min="4354" max="4354" width="8.109375" bestFit="1" customWidth="1"/>
    <col min="4355" max="4355" width="10.44140625" customWidth="1"/>
    <col min="4356" max="4356" width="6.21875" bestFit="1" customWidth="1"/>
    <col min="4357" max="4357" width="22.109375" customWidth="1"/>
    <col min="4358" max="4358" width="10.5546875" customWidth="1"/>
    <col min="4359" max="4359" width="8.21875" bestFit="1" customWidth="1"/>
    <col min="4360" max="4360" width="47.88671875" customWidth="1"/>
    <col min="4362" max="4365" width="0" hidden="1" customWidth="1"/>
    <col min="4366" max="4366" width="7.21875" bestFit="1" customWidth="1"/>
    <col min="4367" max="4370" width="0" hidden="1" customWidth="1"/>
    <col min="4610" max="4610" width="8.109375" bestFit="1" customWidth="1"/>
    <col min="4611" max="4611" width="10.44140625" customWidth="1"/>
    <col min="4612" max="4612" width="6.21875" bestFit="1" customWidth="1"/>
    <col min="4613" max="4613" width="22.109375" customWidth="1"/>
    <col min="4614" max="4614" width="10.5546875" customWidth="1"/>
    <col min="4615" max="4615" width="8.21875" bestFit="1" customWidth="1"/>
    <col min="4616" max="4616" width="47.88671875" customWidth="1"/>
    <col min="4618" max="4621" width="0" hidden="1" customWidth="1"/>
    <col min="4622" max="4622" width="7.21875" bestFit="1" customWidth="1"/>
    <col min="4623" max="4626" width="0" hidden="1" customWidth="1"/>
    <col min="4866" max="4866" width="8.109375" bestFit="1" customWidth="1"/>
    <col min="4867" max="4867" width="10.44140625" customWidth="1"/>
    <col min="4868" max="4868" width="6.21875" bestFit="1" customWidth="1"/>
    <col min="4869" max="4869" width="22.109375" customWidth="1"/>
    <col min="4870" max="4870" width="10.5546875" customWidth="1"/>
    <col min="4871" max="4871" width="8.21875" bestFit="1" customWidth="1"/>
    <col min="4872" max="4872" width="47.88671875" customWidth="1"/>
    <col min="4874" max="4877" width="0" hidden="1" customWidth="1"/>
    <col min="4878" max="4878" width="7.21875" bestFit="1" customWidth="1"/>
    <col min="4879" max="4882" width="0" hidden="1" customWidth="1"/>
    <col min="5122" max="5122" width="8.109375" bestFit="1" customWidth="1"/>
    <col min="5123" max="5123" width="10.44140625" customWidth="1"/>
    <col min="5124" max="5124" width="6.21875" bestFit="1" customWidth="1"/>
    <col min="5125" max="5125" width="22.109375" customWidth="1"/>
    <col min="5126" max="5126" width="10.5546875" customWidth="1"/>
    <col min="5127" max="5127" width="8.21875" bestFit="1" customWidth="1"/>
    <col min="5128" max="5128" width="47.88671875" customWidth="1"/>
    <col min="5130" max="5133" width="0" hidden="1" customWidth="1"/>
    <col min="5134" max="5134" width="7.21875" bestFit="1" customWidth="1"/>
    <col min="5135" max="5138" width="0" hidden="1" customWidth="1"/>
    <col min="5378" max="5378" width="8.109375" bestFit="1" customWidth="1"/>
    <col min="5379" max="5379" width="10.44140625" customWidth="1"/>
    <col min="5380" max="5380" width="6.21875" bestFit="1" customWidth="1"/>
    <col min="5381" max="5381" width="22.109375" customWidth="1"/>
    <col min="5382" max="5382" width="10.5546875" customWidth="1"/>
    <col min="5383" max="5383" width="8.21875" bestFit="1" customWidth="1"/>
    <col min="5384" max="5384" width="47.88671875" customWidth="1"/>
    <col min="5386" max="5389" width="0" hidden="1" customWidth="1"/>
    <col min="5390" max="5390" width="7.21875" bestFit="1" customWidth="1"/>
    <col min="5391" max="5394" width="0" hidden="1" customWidth="1"/>
    <col min="5634" max="5634" width="8.109375" bestFit="1" customWidth="1"/>
    <col min="5635" max="5635" width="10.44140625" customWidth="1"/>
    <col min="5636" max="5636" width="6.21875" bestFit="1" customWidth="1"/>
    <col min="5637" max="5637" width="22.109375" customWidth="1"/>
    <col min="5638" max="5638" width="10.5546875" customWidth="1"/>
    <col min="5639" max="5639" width="8.21875" bestFit="1" customWidth="1"/>
    <col min="5640" max="5640" width="47.88671875" customWidth="1"/>
    <col min="5642" max="5645" width="0" hidden="1" customWidth="1"/>
    <col min="5646" max="5646" width="7.21875" bestFit="1" customWidth="1"/>
    <col min="5647" max="5650" width="0" hidden="1" customWidth="1"/>
    <col min="5890" max="5890" width="8.109375" bestFit="1" customWidth="1"/>
    <col min="5891" max="5891" width="10.44140625" customWidth="1"/>
    <col min="5892" max="5892" width="6.21875" bestFit="1" customWidth="1"/>
    <col min="5893" max="5893" width="22.109375" customWidth="1"/>
    <col min="5894" max="5894" width="10.5546875" customWidth="1"/>
    <col min="5895" max="5895" width="8.21875" bestFit="1" customWidth="1"/>
    <col min="5896" max="5896" width="47.88671875" customWidth="1"/>
    <col min="5898" max="5901" width="0" hidden="1" customWidth="1"/>
    <col min="5902" max="5902" width="7.21875" bestFit="1" customWidth="1"/>
    <col min="5903" max="5906" width="0" hidden="1" customWidth="1"/>
    <col min="6146" max="6146" width="8.109375" bestFit="1" customWidth="1"/>
    <col min="6147" max="6147" width="10.44140625" customWidth="1"/>
    <col min="6148" max="6148" width="6.21875" bestFit="1" customWidth="1"/>
    <col min="6149" max="6149" width="22.109375" customWidth="1"/>
    <col min="6150" max="6150" width="10.5546875" customWidth="1"/>
    <col min="6151" max="6151" width="8.21875" bestFit="1" customWidth="1"/>
    <col min="6152" max="6152" width="47.88671875" customWidth="1"/>
    <col min="6154" max="6157" width="0" hidden="1" customWidth="1"/>
    <col min="6158" max="6158" width="7.21875" bestFit="1" customWidth="1"/>
    <col min="6159" max="6162" width="0" hidden="1" customWidth="1"/>
    <col min="6402" max="6402" width="8.109375" bestFit="1" customWidth="1"/>
    <col min="6403" max="6403" width="10.44140625" customWidth="1"/>
    <col min="6404" max="6404" width="6.21875" bestFit="1" customWidth="1"/>
    <col min="6405" max="6405" width="22.109375" customWidth="1"/>
    <col min="6406" max="6406" width="10.5546875" customWidth="1"/>
    <col min="6407" max="6407" width="8.21875" bestFit="1" customWidth="1"/>
    <col min="6408" max="6408" width="47.88671875" customWidth="1"/>
    <col min="6410" max="6413" width="0" hidden="1" customWidth="1"/>
    <col min="6414" max="6414" width="7.21875" bestFit="1" customWidth="1"/>
    <col min="6415" max="6418" width="0" hidden="1" customWidth="1"/>
    <col min="6658" max="6658" width="8.109375" bestFit="1" customWidth="1"/>
    <col min="6659" max="6659" width="10.44140625" customWidth="1"/>
    <col min="6660" max="6660" width="6.21875" bestFit="1" customWidth="1"/>
    <col min="6661" max="6661" width="22.109375" customWidth="1"/>
    <col min="6662" max="6662" width="10.5546875" customWidth="1"/>
    <col min="6663" max="6663" width="8.21875" bestFit="1" customWidth="1"/>
    <col min="6664" max="6664" width="47.88671875" customWidth="1"/>
    <col min="6666" max="6669" width="0" hidden="1" customWidth="1"/>
    <col min="6670" max="6670" width="7.21875" bestFit="1" customWidth="1"/>
    <col min="6671" max="6674" width="0" hidden="1" customWidth="1"/>
    <col min="6914" max="6914" width="8.109375" bestFit="1" customWidth="1"/>
    <col min="6915" max="6915" width="10.44140625" customWidth="1"/>
    <col min="6916" max="6916" width="6.21875" bestFit="1" customWidth="1"/>
    <col min="6917" max="6917" width="22.109375" customWidth="1"/>
    <col min="6918" max="6918" width="10.5546875" customWidth="1"/>
    <col min="6919" max="6919" width="8.21875" bestFit="1" customWidth="1"/>
    <col min="6920" max="6920" width="47.88671875" customWidth="1"/>
    <col min="6922" max="6925" width="0" hidden="1" customWidth="1"/>
    <col min="6926" max="6926" width="7.21875" bestFit="1" customWidth="1"/>
    <col min="6927" max="6930" width="0" hidden="1" customWidth="1"/>
    <col min="7170" max="7170" width="8.109375" bestFit="1" customWidth="1"/>
    <col min="7171" max="7171" width="10.44140625" customWidth="1"/>
    <col min="7172" max="7172" width="6.21875" bestFit="1" customWidth="1"/>
    <col min="7173" max="7173" width="22.109375" customWidth="1"/>
    <col min="7174" max="7174" width="10.5546875" customWidth="1"/>
    <col min="7175" max="7175" width="8.21875" bestFit="1" customWidth="1"/>
    <col min="7176" max="7176" width="47.88671875" customWidth="1"/>
    <col min="7178" max="7181" width="0" hidden="1" customWidth="1"/>
    <col min="7182" max="7182" width="7.21875" bestFit="1" customWidth="1"/>
    <col min="7183" max="7186" width="0" hidden="1" customWidth="1"/>
    <col min="7426" max="7426" width="8.109375" bestFit="1" customWidth="1"/>
    <col min="7427" max="7427" width="10.44140625" customWidth="1"/>
    <col min="7428" max="7428" width="6.21875" bestFit="1" customWidth="1"/>
    <col min="7429" max="7429" width="22.109375" customWidth="1"/>
    <col min="7430" max="7430" width="10.5546875" customWidth="1"/>
    <col min="7431" max="7431" width="8.21875" bestFit="1" customWidth="1"/>
    <col min="7432" max="7432" width="47.88671875" customWidth="1"/>
    <col min="7434" max="7437" width="0" hidden="1" customWidth="1"/>
    <col min="7438" max="7438" width="7.21875" bestFit="1" customWidth="1"/>
    <col min="7439" max="7442" width="0" hidden="1" customWidth="1"/>
    <col min="7682" max="7682" width="8.109375" bestFit="1" customWidth="1"/>
    <col min="7683" max="7683" width="10.44140625" customWidth="1"/>
    <col min="7684" max="7684" width="6.21875" bestFit="1" customWidth="1"/>
    <col min="7685" max="7685" width="22.109375" customWidth="1"/>
    <col min="7686" max="7686" width="10.5546875" customWidth="1"/>
    <col min="7687" max="7687" width="8.21875" bestFit="1" customWidth="1"/>
    <col min="7688" max="7688" width="47.88671875" customWidth="1"/>
    <col min="7690" max="7693" width="0" hidden="1" customWidth="1"/>
    <col min="7694" max="7694" width="7.21875" bestFit="1" customWidth="1"/>
    <col min="7695" max="7698" width="0" hidden="1" customWidth="1"/>
    <col min="7938" max="7938" width="8.109375" bestFit="1" customWidth="1"/>
    <col min="7939" max="7939" width="10.44140625" customWidth="1"/>
    <col min="7940" max="7940" width="6.21875" bestFit="1" customWidth="1"/>
    <col min="7941" max="7941" width="22.109375" customWidth="1"/>
    <col min="7942" max="7942" width="10.5546875" customWidth="1"/>
    <col min="7943" max="7943" width="8.21875" bestFit="1" customWidth="1"/>
    <col min="7944" max="7944" width="47.88671875" customWidth="1"/>
    <col min="7946" max="7949" width="0" hidden="1" customWidth="1"/>
    <col min="7950" max="7950" width="7.21875" bestFit="1" customWidth="1"/>
    <col min="7951" max="7954" width="0" hidden="1" customWidth="1"/>
    <col min="8194" max="8194" width="8.109375" bestFit="1" customWidth="1"/>
    <col min="8195" max="8195" width="10.44140625" customWidth="1"/>
    <col min="8196" max="8196" width="6.21875" bestFit="1" customWidth="1"/>
    <col min="8197" max="8197" width="22.109375" customWidth="1"/>
    <col min="8198" max="8198" width="10.5546875" customWidth="1"/>
    <col min="8199" max="8199" width="8.21875" bestFit="1" customWidth="1"/>
    <col min="8200" max="8200" width="47.88671875" customWidth="1"/>
    <col min="8202" max="8205" width="0" hidden="1" customWidth="1"/>
    <col min="8206" max="8206" width="7.21875" bestFit="1" customWidth="1"/>
    <col min="8207" max="8210" width="0" hidden="1" customWidth="1"/>
    <col min="8450" max="8450" width="8.109375" bestFit="1" customWidth="1"/>
    <col min="8451" max="8451" width="10.44140625" customWidth="1"/>
    <col min="8452" max="8452" width="6.21875" bestFit="1" customWidth="1"/>
    <col min="8453" max="8453" width="22.109375" customWidth="1"/>
    <col min="8454" max="8454" width="10.5546875" customWidth="1"/>
    <col min="8455" max="8455" width="8.21875" bestFit="1" customWidth="1"/>
    <col min="8456" max="8456" width="47.88671875" customWidth="1"/>
    <col min="8458" max="8461" width="0" hidden="1" customWidth="1"/>
    <col min="8462" max="8462" width="7.21875" bestFit="1" customWidth="1"/>
    <col min="8463" max="8466" width="0" hidden="1" customWidth="1"/>
    <col min="8706" max="8706" width="8.109375" bestFit="1" customWidth="1"/>
    <col min="8707" max="8707" width="10.44140625" customWidth="1"/>
    <col min="8708" max="8708" width="6.21875" bestFit="1" customWidth="1"/>
    <col min="8709" max="8709" width="22.109375" customWidth="1"/>
    <col min="8710" max="8710" width="10.5546875" customWidth="1"/>
    <col min="8711" max="8711" width="8.21875" bestFit="1" customWidth="1"/>
    <col min="8712" max="8712" width="47.88671875" customWidth="1"/>
    <col min="8714" max="8717" width="0" hidden="1" customWidth="1"/>
    <col min="8718" max="8718" width="7.21875" bestFit="1" customWidth="1"/>
    <col min="8719" max="8722" width="0" hidden="1" customWidth="1"/>
    <col min="8962" max="8962" width="8.109375" bestFit="1" customWidth="1"/>
    <col min="8963" max="8963" width="10.44140625" customWidth="1"/>
    <col min="8964" max="8964" width="6.21875" bestFit="1" customWidth="1"/>
    <col min="8965" max="8965" width="22.109375" customWidth="1"/>
    <col min="8966" max="8966" width="10.5546875" customWidth="1"/>
    <col min="8967" max="8967" width="8.21875" bestFit="1" customWidth="1"/>
    <col min="8968" max="8968" width="47.88671875" customWidth="1"/>
    <col min="8970" max="8973" width="0" hidden="1" customWidth="1"/>
    <col min="8974" max="8974" width="7.21875" bestFit="1" customWidth="1"/>
    <col min="8975" max="8978" width="0" hidden="1" customWidth="1"/>
    <col min="9218" max="9218" width="8.109375" bestFit="1" customWidth="1"/>
    <col min="9219" max="9219" width="10.44140625" customWidth="1"/>
    <col min="9220" max="9220" width="6.21875" bestFit="1" customWidth="1"/>
    <col min="9221" max="9221" width="22.109375" customWidth="1"/>
    <col min="9222" max="9222" width="10.5546875" customWidth="1"/>
    <col min="9223" max="9223" width="8.21875" bestFit="1" customWidth="1"/>
    <col min="9224" max="9224" width="47.88671875" customWidth="1"/>
    <col min="9226" max="9229" width="0" hidden="1" customWidth="1"/>
    <col min="9230" max="9230" width="7.21875" bestFit="1" customWidth="1"/>
    <col min="9231" max="9234" width="0" hidden="1" customWidth="1"/>
    <col min="9474" max="9474" width="8.109375" bestFit="1" customWidth="1"/>
    <col min="9475" max="9475" width="10.44140625" customWidth="1"/>
    <col min="9476" max="9476" width="6.21875" bestFit="1" customWidth="1"/>
    <col min="9477" max="9477" width="22.109375" customWidth="1"/>
    <col min="9478" max="9478" width="10.5546875" customWidth="1"/>
    <col min="9479" max="9479" width="8.21875" bestFit="1" customWidth="1"/>
    <col min="9480" max="9480" width="47.88671875" customWidth="1"/>
    <col min="9482" max="9485" width="0" hidden="1" customWidth="1"/>
    <col min="9486" max="9486" width="7.21875" bestFit="1" customWidth="1"/>
    <col min="9487" max="9490" width="0" hidden="1" customWidth="1"/>
    <col min="9730" max="9730" width="8.109375" bestFit="1" customWidth="1"/>
    <col min="9731" max="9731" width="10.44140625" customWidth="1"/>
    <col min="9732" max="9732" width="6.21875" bestFit="1" customWidth="1"/>
    <col min="9733" max="9733" width="22.109375" customWidth="1"/>
    <col min="9734" max="9734" width="10.5546875" customWidth="1"/>
    <col min="9735" max="9735" width="8.21875" bestFit="1" customWidth="1"/>
    <col min="9736" max="9736" width="47.88671875" customWidth="1"/>
    <col min="9738" max="9741" width="0" hidden="1" customWidth="1"/>
    <col min="9742" max="9742" width="7.21875" bestFit="1" customWidth="1"/>
    <col min="9743" max="9746" width="0" hidden="1" customWidth="1"/>
    <col min="9986" max="9986" width="8.109375" bestFit="1" customWidth="1"/>
    <col min="9987" max="9987" width="10.44140625" customWidth="1"/>
    <col min="9988" max="9988" width="6.21875" bestFit="1" customWidth="1"/>
    <col min="9989" max="9989" width="22.109375" customWidth="1"/>
    <col min="9990" max="9990" width="10.5546875" customWidth="1"/>
    <col min="9991" max="9991" width="8.21875" bestFit="1" customWidth="1"/>
    <col min="9992" max="9992" width="47.88671875" customWidth="1"/>
    <col min="9994" max="9997" width="0" hidden="1" customWidth="1"/>
    <col min="9998" max="9998" width="7.21875" bestFit="1" customWidth="1"/>
    <col min="9999" max="10002" width="0" hidden="1" customWidth="1"/>
    <col min="10242" max="10242" width="8.109375" bestFit="1" customWidth="1"/>
    <col min="10243" max="10243" width="10.44140625" customWidth="1"/>
    <col min="10244" max="10244" width="6.21875" bestFit="1" customWidth="1"/>
    <col min="10245" max="10245" width="22.109375" customWidth="1"/>
    <col min="10246" max="10246" width="10.5546875" customWidth="1"/>
    <col min="10247" max="10247" width="8.21875" bestFit="1" customWidth="1"/>
    <col min="10248" max="10248" width="47.88671875" customWidth="1"/>
    <col min="10250" max="10253" width="0" hidden="1" customWidth="1"/>
    <col min="10254" max="10254" width="7.21875" bestFit="1" customWidth="1"/>
    <col min="10255" max="10258" width="0" hidden="1" customWidth="1"/>
    <col min="10498" max="10498" width="8.109375" bestFit="1" customWidth="1"/>
    <col min="10499" max="10499" width="10.44140625" customWidth="1"/>
    <col min="10500" max="10500" width="6.21875" bestFit="1" customWidth="1"/>
    <col min="10501" max="10501" width="22.109375" customWidth="1"/>
    <col min="10502" max="10502" width="10.5546875" customWidth="1"/>
    <col min="10503" max="10503" width="8.21875" bestFit="1" customWidth="1"/>
    <col min="10504" max="10504" width="47.88671875" customWidth="1"/>
    <col min="10506" max="10509" width="0" hidden="1" customWidth="1"/>
    <col min="10510" max="10510" width="7.21875" bestFit="1" customWidth="1"/>
    <col min="10511" max="10514" width="0" hidden="1" customWidth="1"/>
    <col min="10754" max="10754" width="8.109375" bestFit="1" customWidth="1"/>
    <col min="10755" max="10755" width="10.44140625" customWidth="1"/>
    <col min="10756" max="10756" width="6.21875" bestFit="1" customWidth="1"/>
    <col min="10757" max="10757" width="22.109375" customWidth="1"/>
    <col min="10758" max="10758" width="10.5546875" customWidth="1"/>
    <col min="10759" max="10759" width="8.21875" bestFit="1" customWidth="1"/>
    <col min="10760" max="10760" width="47.88671875" customWidth="1"/>
    <col min="10762" max="10765" width="0" hidden="1" customWidth="1"/>
    <col min="10766" max="10766" width="7.21875" bestFit="1" customWidth="1"/>
    <col min="10767" max="10770" width="0" hidden="1" customWidth="1"/>
    <col min="11010" max="11010" width="8.109375" bestFit="1" customWidth="1"/>
    <col min="11011" max="11011" width="10.44140625" customWidth="1"/>
    <col min="11012" max="11012" width="6.21875" bestFit="1" customWidth="1"/>
    <col min="11013" max="11013" width="22.109375" customWidth="1"/>
    <col min="11014" max="11014" width="10.5546875" customWidth="1"/>
    <col min="11015" max="11015" width="8.21875" bestFit="1" customWidth="1"/>
    <col min="11016" max="11016" width="47.88671875" customWidth="1"/>
    <col min="11018" max="11021" width="0" hidden="1" customWidth="1"/>
    <col min="11022" max="11022" width="7.21875" bestFit="1" customWidth="1"/>
    <col min="11023" max="11026" width="0" hidden="1" customWidth="1"/>
    <col min="11266" max="11266" width="8.109375" bestFit="1" customWidth="1"/>
    <col min="11267" max="11267" width="10.44140625" customWidth="1"/>
    <col min="11268" max="11268" width="6.21875" bestFit="1" customWidth="1"/>
    <col min="11269" max="11269" width="22.109375" customWidth="1"/>
    <col min="11270" max="11270" width="10.5546875" customWidth="1"/>
    <col min="11271" max="11271" width="8.21875" bestFit="1" customWidth="1"/>
    <col min="11272" max="11272" width="47.88671875" customWidth="1"/>
    <col min="11274" max="11277" width="0" hidden="1" customWidth="1"/>
    <col min="11278" max="11278" width="7.21875" bestFit="1" customWidth="1"/>
    <col min="11279" max="11282" width="0" hidden="1" customWidth="1"/>
    <col min="11522" max="11522" width="8.109375" bestFit="1" customWidth="1"/>
    <col min="11523" max="11523" width="10.44140625" customWidth="1"/>
    <col min="11524" max="11524" width="6.21875" bestFit="1" customWidth="1"/>
    <col min="11525" max="11525" width="22.109375" customWidth="1"/>
    <col min="11526" max="11526" width="10.5546875" customWidth="1"/>
    <col min="11527" max="11527" width="8.21875" bestFit="1" customWidth="1"/>
    <col min="11528" max="11528" width="47.88671875" customWidth="1"/>
    <col min="11530" max="11533" width="0" hidden="1" customWidth="1"/>
    <col min="11534" max="11534" width="7.21875" bestFit="1" customWidth="1"/>
    <col min="11535" max="11538" width="0" hidden="1" customWidth="1"/>
    <col min="11778" max="11778" width="8.109375" bestFit="1" customWidth="1"/>
    <col min="11779" max="11779" width="10.44140625" customWidth="1"/>
    <col min="11780" max="11780" width="6.21875" bestFit="1" customWidth="1"/>
    <col min="11781" max="11781" width="22.109375" customWidth="1"/>
    <col min="11782" max="11782" width="10.5546875" customWidth="1"/>
    <col min="11783" max="11783" width="8.21875" bestFit="1" customWidth="1"/>
    <col min="11784" max="11784" width="47.88671875" customWidth="1"/>
    <col min="11786" max="11789" width="0" hidden="1" customWidth="1"/>
    <col min="11790" max="11790" width="7.21875" bestFit="1" customWidth="1"/>
    <col min="11791" max="11794" width="0" hidden="1" customWidth="1"/>
    <col min="12034" max="12034" width="8.109375" bestFit="1" customWidth="1"/>
    <col min="12035" max="12035" width="10.44140625" customWidth="1"/>
    <col min="12036" max="12036" width="6.21875" bestFit="1" customWidth="1"/>
    <col min="12037" max="12037" width="22.109375" customWidth="1"/>
    <col min="12038" max="12038" width="10.5546875" customWidth="1"/>
    <col min="12039" max="12039" width="8.21875" bestFit="1" customWidth="1"/>
    <col min="12040" max="12040" width="47.88671875" customWidth="1"/>
    <col min="12042" max="12045" width="0" hidden="1" customWidth="1"/>
    <col min="12046" max="12046" width="7.21875" bestFit="1" customWidth="1"/>
    <col min="12047" max="12050" width="0" hidden="1" customWidth="1"/>
    <col min="12290" max="12290" width="8.109375" bestFit="1" customWidth="1"/>
    <col min="12291" max="12291" width="10.44140625" customWidth="1"/>
    <col min="12292" max="12292" width="6.21875" bestFit="1" customWidth="1"/>
    <col min="12293" max="12293" width="22.109375" customWidth="1"/>
    <col min="12294" max="12294" width="10.5546875" customWidth="1"/>
    <col min="12295" max="12295" width="8.21875" bestFit="1" customWidth="1"/>
    <col min="12296" max="12296" width="47.88671875" customWidth="1"/>
    <col min="12298" max="12301" width="0" hidden="1" customWidth="1"/>
    <col min="12302" max="12302" width="7.21875" bestFit="1" customWidth="1"/>
    <col min="12303" max="12306" width="0" hidden="1" customWidth="1"/>
    <col min="12546" max="12546" width="8.109375" bestFit="1" customWidth="1"/>
    <col min="12547" max="12547" width="10.44140625" customWidth="1"/>
    <col min="12548" max="12548" width="6.21875" bestFit="1" customWidth="1"/>
    <col min="12549" max="12549" width="22.109375" customWidth="1"/>
    <col min="12550" max="12550" width="10.5546875" customWidth="1"/>
    <col min="12551" max="12551" width="8.21875" bestFit="1" customWidth="1"/>
    <col min="12552" max="12552" width="47.88671875" customWidth="1"/>
    <col min="12554" max="12557" width="0" hidden="1" customWidth="1"/>
    <col min="12558" max="12558" width="7.21875" bestFit="1" customWidth="1"/>
    <col min="12559" max="12562" width="0" hidden="1" customWidth="1"/>
    <col min="12802" max="12802" width="8.109375" bestFit="1" customWidth="1"/>
    <col min="12803" max="12803" width="10.44140625" customWidth="1"/>
    <col min="12804" max="12804" width="6.21875" bestFit="1" customWidth="1"/>
    <col min="12805" max="12805" width="22.109375" customWidth="1"/>
    <col min="12806" max="12806" width="10.5546875" customWidth="1"/>
    <col min="12807" max="12807" width="8.21875" bestFit="1" customWidth="1"/>
    <col min="12808" max="12808" width="47.88671875" customWidth="1"/>
    <col min="12810" max="12813" width="0" hidden="1" customWidth="1"/>
    <col min="12814" max="12814" width="7.21875" bestFit="1" customWidth="1"/>
    <col min="12815" max="12818" width="0" hidden="1" customWidth="1"/>
    <col min="13058" max="13058" width="8.109375" bestFit="1" customWidth="1"/>
    <col min="13059" max="13059" width="10.44140625" customWidth="1"/>
    <col min="13060" max="13060" width="6.21875" bestFit="1" customWidth="1"/>
    <col min="13061" max="13061" width="22.109375" customWidth="1"/>
    <col min="13062" max="13062" width="10.5546875" customWidth="1"/>
    <col min="13063" max="13063" width="8.21875" bestFit="1" customWidth="1"/>
    <col min="13064" max="13064" width="47.88671875" customWidth="1"/>
    <col min="13066" max="13069" width="0" hidden="1" customWidth="1"/>
    <col min="13070" max="13070" width="7.21875" bestFit="1" customWidth="1"/>
    <col min="13071" max="13074" width="0" hidden="1" customWidth="1"/>
    <col min="13314" max="13314" width="8.109375" bestFit="1" customWidth="1"/>
    <col min="13315" max="13315" width="10.44140625" customWidth="1"/>
    <col min="13316" max="13316" width="6.21875" bestFit="1" customWidth="1"/>
    <col min="13317" max="13317" width="22.109375" customWidth="1"/>
    <col min="13318" max="13318" width="10.5546875" customWidth="1"/>
    <col min="13319" max="13319" width="8.21875" bestFit="1" customWidth="1"/>
    <col min="13320" max="13320" width="47.88671875" customWidth="1"/>
    <col min="13322" max="13325" width="0" hidden="1" customWidth="1"/>
    <col min="13326" max="13326" width="7.21875" bestFit="1" customWidth="1"/>
    <col min="13327" max="13330" width="0" hidden="1" customWidth="1"/>
    <col min="13570" max="13570" width="8.109375" bestFit="1" customWidth="1"/>
    <col min="13571" max="13571" width="10.44140625" customWidth="1"/>
    <col min="13572" max="13572" width="6.21875" bestFit="1" customWidth="1"/>
    <col min="13573" max="13573" width="22.109375" customWidth="1"/>
    <col min="13574" max="13574" width="10.5546875" customWidth="1"/>
    <col min="13575" max="13575" width="8.21875" bestFit="1" customWidth="1"/>
    <col min="13576" max="13576" width="47.88671875" customWidth="1"/>
    <col min="13578" max="13581" width="0" hidden="1" customWidth="1"/>
    <col min="13582" max="13582" width="7.21875" bestFit="1" customWidth="1"/>
    <col min="13583" max="13586" width="0" hidden="1" customWidth="1"/>
    <col min="13826" max="13826" width="8.109375" bestFit="1" customWidth="1"/>
    <col min="13827" max="13827" width="10.44140625" customWidth="1"/>
    <col min="13828" max="13828" width="6.21875" bestFit="1" customWidth="1"/>
    <col min="13829" max="13829" width="22.109375" customWidth="1"/>
    <col min="13830" max="13830" width="10.5546875" customWidth="1"/>
    <col min="13831" max="13831" width="8.21875" bestFit="1" customWidth="1"/>
    <col min="13832" max="13832" width="47.88671875" customWidth="1"/>
    <col min="13834" max="13837" width="0" hidden="1" customWidth="1"/>
    <col min="13838" max="13838" width="7.21875" bestFit="1" customWidth="1"/>
    <col min="13839" max="13842" width="0" hidden="1" customWidth="1"/>
    <col min="14082" max="14082" width="8.109375" bestFit="1" customWidth="1"/>
    <col min="14083" max="14083" width="10.44140625" customWidth="1"/>
    <col min="14084" max="14084" width="6.21875" bestFit="1" customWidth="1"/>
    <col min="14085" max="14085" width="22.109375" customWidth="1"/>
    <col min="14086" max="14086" width="10.5546875" customWidth="1"/>
    <col min="14087" max="14087" width="8.21875" bestFit="1" customWidth="1"/>
    <col min="14088" max="14088" width="47.88671875" customWidth="1"/>
    <col min="14090" max="14093" width="0" hidden="1" customWidth="1"/>
    <col min="14094" max="14094" width="7.21875" bestFit="1" customWidth="1"/>
    <col min="14095" max="14098" width="0" hidden="1" customWidth="1"/>
    <col min="14338" max="14338" width="8.109375" bestFit="1" customWidth="1"/>
    <col min="14339" max="14339" width="10.44140625" customWidth="1"/>
    <col min="14340" max="14340" width="6.21875" bestFit="1" customWidth="1"/>
    <col min="14341" max="14341" width="22.109375" customWidth="1"/>
    <col min="14342" max="14342" width="10.5546875" customWidth="1"/>
    <col min="14343" max="14343" width="8.21875" bestFit="1" customWidth="1"/>
    <col min="14344" max="14344" width="47.88671875" customWidth="1"/>
    <col min="14346" max="14349" width="0" hidden="1" customWidth="1"/>
    <col min="14350" max="14350" width="7.21875" bestFit="1" customWidth="1"/>
    <col min="14351" max="14354" width="0" hidden="1" customWidth="1"/>
    <col min="14594" max="14594" width="8.109375" bestFit="1" customWidth="1"/>
    <col min="14595" max="14595" width="10.44140625" customWidth="1"/>
    <col min="14596" max="14596" width="6.21875" bestFit="1" customWidth="1"/>
    <col min="14597" max="14597" width="22.109375" customWidth="1"/>
    <col min="14598" max="14598" width="10.5546875" customWidth="1"/>
    <col min="14599" max="14599" width="8.21875" bestFit="1" customWidth="1"/>
    <col min="14600" max="14600" width="47.88671875" customWidth="1"/>
    <col min="14602" max="14605" width="0" hidden="1" customWidth="1"/>
    <col min="14606" max="14606" width="7.21875" bestFit="1" customWidth="1"/>
    <col min="14607" max="14610" width="0" hidden="1" customWidth="1"/>
    <col min="14850" max="14850" width="8.109375" bestFit="1" customWidth="1"/>
    <col min="14851" max="14851" width="10.44140625" customWidth="1"/>
    <col min="14852" max="14852" width="6.21875" bestFit="1" customWidth="1"/>
    <col min="14853" max="14853" width="22.109375" customWidth="1"/>
    <col min="14854" max="14854" width="10.5546875" customWidth="1"/>
    <col min="14855" max="14855" width="8.21875" bestFit="1" customWidth="1"/>
    <col min="14856" max="14856" width="47.88671875" customWidth="1"/>
    <col min="14858" max="14861" width="0" hidden="1" customWidth="1"/>
    <col min="14862" max="14862" width="7.21875" bestFit="1" customWidth="1"/>
    <col min="14863" max="14866" width="0" hidden="1" customWidth="1"/>
    <col min="15106" max="15106" width="8.109375" bestFit="1" customWidth="1"/>
    <col min="15107" max="15107" width="10.44140625" customWidth="1"/>
    <col min="15108" max="15108" width="6.21875" bestFit="1" customWidth="1"/>
    <col min="15109" max="15109" width="22.109375" customWidth="1"/>
    <col min="15110" max="15110" width="10.5546875" customWidth="1"/>
    <col min="15111" max="15111" width="8.21875" bestFit="1" customWidth="1"/>
    <col min="15112" max="15112" width="47.88671875" customWidth="1"/>
    <col min="15114" max="15117" width="0" hidden="1" customWidth="1"/>
    <col min="15118" max="15118" width="7.21875" bestFit="1" customWidth="1"/>
    <col min="15119" max="15122" width="0" hidden="1" customWidth="1"/>
    <col min="15362" max="15362" width="8.109375" bestFit="1" customWidth="1"/>
    <col min="15363" max="15363" width="10.44140625" customWidth="1"/>
    <col min="15364" max="15364" width="6.21875" bestFit="1" customWidth="1"/>
    <col min="15365" max="15365" width="22.109375" customWidth="1"/>
    <col min="15366" max="15366" width="10.5546875" customWidth="1"/>
    <col min="15367" max="15367" width="8.21875" bestFit="1" customWidth="1"/>
    <col min="15368" max="15368" width="47.88671875" customWidth="1"/>
    <col min="15370" max="15373" width="0" hidden="1" customWidth="1"/>
    <col min="15374" max="15374" width="7.21875" bestFit="1" customWidth="1"/>
    <col min="15375" max="15378" width="0" hidden="1" customWidth="1"/>
    <col min="15618" max="15618" width="8.109375" bestFit="1" customWidth="1"/>
    <col min="15619" max="15619" width="10.44140625" customWidth="1"/>
    <col min="15620" max="15620" width="6.21875" bestFit="1" customWidth="1"/>
    <col min="15621" max="15621" width="22.109375" customWidth="1"/>
    <col min="15622" max="15622" width="10.5546875" customWidth="1"/>
    <col min="15623" max="15623" width="8.21875" bestFit="1" customWidth="1"/>
    <col min="15624" max="15624" width="47.88671875" customWidth="1"/>
    <col min="15626" max="15629" width="0" hidden="1" customWidth="1"/>
    <col min="15630" max="15630" width="7.21875" bestFit="1" customWidth="1"/>
    <col min="15631" max="15634" width="0" hidden="1" customWidth="1"/>
    <col min="15874" max="15874" width="8.109375" bestFit="1" customWidth="1"/>
    <col min="15875" max="15875" width="10.44140625" customWidth="1"/>
    <col min="15876" max="15876" width="6.21875" bestFit="1" customWidth="1"/>
    <col min="15877" max="15877" width="22.109375" customWidth="1"/>
    <col min="15878" max="15878" width="10.5546875" customWidth="1"/>
    <col min="15879" max="15879" width="8.21875" bestFit="1" customWidth="1"/>
    <col min="15880" max="15880" width="47.88671875" customWidth="1"/>
    <col min="15882" max="15885" width="0" hidden="1" customWidth="1"/>
    <col min="15886" max="15886" width="7.21875" bestFit="1" customWidth="1"/>
    <col min="15887" max="15890" width="0" hidden="1" customWidth="1"/>
    <col min="16130" max="16130" width="8.109375" bestFit="1" customWidth="1"/>
    <col min="16131" max="16131" width="10.44140625" customWidth="1"/>
    <col min="16132" max="16132" width="6.21875" bestFit="1" customWidth="1"/>
    <col min="16133" max="16133" width="22.109375" customWidth="1"/>
    <col min="16134" max="16134" width="10.5546875" customWidth="1"/>
    <col min="16135" max="16135" width="8.21875" bestFit="1" customWidth="1"/>
    <col min="16136" max="16136" width="47.88671875" customWidth="1"/>
    <col min="16138" max="16141" width="0" hidden="1" customWidth="1"/>
    <col min="16142" max="16142" width="7.21875" bestFit="1" customWidth="1"/>
    <col min="16143" max="16146" width="0" hidden="1" customWidth="1"/>
  </cols>
  <sheetData>
    <row r="1" spans="1:25" ht="30" customHeight="1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2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T1" s="14"/>
      <c r="U1" s="14"/>
      <c r="V1" s="14"/>
      <c r="W1" s="14"/>
      <c r="X1" s="14"/>
      <c r="Y1" s="14"/>
    </row>
    <row r="2" spans="1:25" ht="40.799999999999997" customHeight="1" x14ac:dyDescent="0.25">
      <c r="A2" s="3">
        <v>1491</v>
      </c>
      <c r="B2" s="4">
        <v>45148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5" t="s">
        <v>23</v>
      </c>
      <c r="I2" s="6">
        <f>VLOOKUP($A2,'[1]DIARIAS 2023 CLEBER'!$A$2:$R$310,9,FALSE)</f>
        <v>3500</v>
      </c>
      <c r="J2" s="6">
        <f>VLOOKUP($A2,'[1]DIARIAS 2023 CLEBER'!$A$2:$R$310,10,FALSE)</f>
        <v>0</v>
      </c>
      <c r="K2" s="6">
        <f>VLOOKUP($A2,'[1]DIARIAS 2023 CLEBER'!$A$2:$R$310,11,FALSE)</f>
        <v>0</v>
      </c>
      <c r="L2" s="6">
        <f>VLOOKUP($A2,'[1]DIARIAS 2023 CLEBER'!$A$2:$R$310,12,FALSE)</f>
        <v>0</v>
      </c>
      <c r="M2" s="6">
        <f>VLOOKUP($A2,'[1]DIARIAS 2023 CLEBER'!$A$2:$R$310,13,FALSE)</f>
        <v>0</v>
      </c>
      <c r="N2" s="6">
        <f>VLOOKUP($A2,'[1]DIARIAS 2023 CLEBER'!$A$2:$R$310,14,FALSE)</f>
        <v>3500</v>
      </c>
      <c r="O2" s="7">
        <f>VLOOKUP($A2,'[1]DIARIAS 2023 CLEBER'!$A$2:$R$310,15,FALSE)</f>
        <v>0</v>
      </c>
      <c r="P2" s="8">
        <f>VLOOKUP($A2,'[1]DIARIAS 2023 CLEBER'!$A$2:$R$310,16,FALSE)</f>
        <v>0</v>
      </c>
      <c r="Q2" s="8">
        <f>VLOOKUP($A2,'[1]DIARIAS 2023 CLEBER'!$A$2:$R$310,17,FALSE)</f>
        <v>0</v>
      </c>
      <c r="R2" s="8">
        <f>VLOOKUP($A2,'[1]DIARIAS 2023 CLEBER'!$A$2:$R$310,18,FALSE)</f>
        <v>0</v>
      </c>
      <c r="T2" s="14"/>
      <c r="U2" s="14"/>
      <c r="V2" s="14"/>
      <c r="W2" s="14"/>
      <c r="X2" s="14"/>
      <c r="Y2" s="14"/>
    </row>
    <row r="3" spans="1:25" ht="30" customHeight="1" x14ac:dyDescent="0.25">
      <c r="A3" s="3" t="s">
        <v>24</v>
      </c>
      <c r="B3" s="4">
        <v>44949</v>
      </c>
      <c r="C3" s="3" t="s">
        <v>25</v>
      </c>
      <c r="D3" s="3" t="s">
        <v>19</v>
      </c>
      <c r="E3" s="3" t="s">
        <v>26</v>
      </c>
      <c r="F3" s="3" t="s">
        <v>27</v>
      </c>
      <c r="G3" s="3" t="s">
        <v>22</v>
      </c>
      <c r="H3" s="5" t="s">
        <v>28</v>
      </c>
      <c r="I3" s="6">
        <f>VLOOKUP($A3,'[1]DIARIAS 2023 CLEBER'!$A$2:$R$310,9,FALSE)</f>
        <v>2800</v>
      </c>
      <c r="J3" s="6">
        <f>VLOOKUP($A3,'[1]DIARIAS 2023 CLEBER'!$A$2:$R$310,10,FALSE)</f>
        <v>0</v>
      </c>
      <c r="K3" s="6">
        <f>VLOOKUP($A3,'[1]DIARIAS 2023 CLEBER'!$A$2:$R$310,11,FALSE)</f>
        <v>0</v>
      </c>
      <c r="L3" s="6">
        <f>VLOOKUP($A3,'[1]DIARIAS 2023 CLEBER'!$A$2:$R$310,12,FALSE)</f>
        <v>0</v>
      </c>
      <c r="M3" s="6">
        <f>VLOOKUP($A3,'[1]DIARIAS 2023 CLEBER'!$A$2:$R$310,13,FALSE)</f>
        <v>0</v>
      </c>
      <c r="N3" s="6">
        <f>VLOOKUP($A3,'[1]DIARIAS 2023 CLEBER'!$A$2:$R$310,14,FALSE)</f>
        <v>2800</v>
      </c>
      <c r="O3" s="7">
        <f>VLOOKUP($A3,'[1]DIARIAS 2023 CLEBER'!$A$2:$R$310,15,FALSE)</f>
        <v>0</v>
      </c>
      <c r="P3" s="8">
        <f>VLOOKUP($A3,'[1]DIARIAS 2023 CLEBER'!$A$2:$R$310,16,FALSE)</f>
        <v>0</v>
      </c>
      <c r="Q3" s="8">
        <f>VLOOKUP($A3,'[1]DIARIAS 2023 CLEBER'!$A$2:$R$310,17,FALSE)</f>
        <v>0</v>
      </c>
      <c r="R3" s="8">
        <f>VLOOKUP($A3,'[1]DIARIAS 2023 CLEBER'!$A$2:$R$310,18,FALSE)</f>
        <v>0</v>
      </c>
      <c r="T3" s="14"/>
      <c r="U3" s="14"/>
      <c r="V3" s="14"/>
      <c r="W3" s="14"/>
      <c r="X3" s="14"/>
      <c r="Y3" s="14"/>
    </row>
    <row r="4" spans="1:25" ht="30" customHeight="1" x14ac:dyDescent="0.25">
      <c r="A4" s="3" t="s">
        <v>29</v>
      </c>
      <c r="B4" s="4">
        <v>45100</v>
      </c>
      <c r="C4" s="3" t="s">
        <v>30</v>
      </c>
      <c r="D4" s="3" t="s">
        <v>19</v>
      </c>
      <c r="E4" s="3" t="s">
        <v>26</v>
      </c>
      <c r="F4" s="3" t="s">
        <v>21</v>
      </c>
      <c r="G4" s="3" t="s">
        <v>22</v>
      </c>
      <c r="H4" s="5" t="s">
        <v>31</v>
      </c>
      <c r="I4" s="6">
        <f>VLOOKUP($A4,'[1]DIARIAS 2023 CLEBER'!$A$2:$R$310,9,FALSE)</f>
        <v>2800</v>
      </c>
      <c r="J4" s="6">
        <f>VLOOKUP($A4,'[1]DIARIAS 2023 CLEBER'!$A$2:$R$310,10,FALSE)</f>
        <v>0</v>
      </c>
      <c r="K4" s="6">
        <f>VLOOKUP($A4,'[1]DIARIAS 2023 CLEBER'!$A$2:$R$310,11,FALSE)</f>
        <v>0</v>
      </c>
      <c r="L4" s="6">
        <f>VLOOKUP($A4,'[1]DIARIAS 2023 CLEBER'!$A$2:$R$310,12,FALSE)</f>
        <v>0</v>
      </c>
      <c r="M4" s="6">
        <f>VLOOKUP($A4,'[1]DIARIAS 2023 CLEBER'!$A$2:$R$310,13,FALSE)</f>
        <v>0</v>
      </c>
      <c r="N4" s="6">
        <f>VLOOKUP($A4,'[1]DIARIAS 2023 CLEBER'!$A$2:$R$310,14,FALSE)</f>
        <v>2800</v>
      </c>
      <c r="O4" s="7">
        <f>VLOOKUP($A4,'[1]DIARIAS 2023 CLEBER'!$A$2:$R$310,15,FALSE)</f>
        <v>0</v>
      </c>
      <c r="P4" s="8">
        <f>VLOOKUP($A4,'[1]DIARIAS 2023 CLEBER'!$A$2:$R$310,16,FALSE)</f>
        <v>0</v>
      </c>
      <c r="Q4" s="8">
        <f>VLOOKUP($A4,'[1]DIARIAS 2023 CLEBER'!$A$2:$R$310,17,FALSE)</f>
        <v>0</v>
      </c>
      <c r="R4" s="8">
        <f>VLOOKUP($A4,'[1]DIARIAS 2023 CLEBER'!$A$2:$R$310,18,FALSE)</f>
        <v>0</v>
      </c>
      <c r="T4" s="14"/>
      <c r="U4" s="14"/>
      <c r="V4" s="14"/>
      <c r="W4" s="14"/>
      <c r="X4" s="14"/>
      <c r="Y4" s="14"/>
    </row>
    <row r="5" spans="1:25" ht="30" customHeight="1" x14ac:dyDescent="0.25">
      <c r="A5" s="3" t="s">
        <v>32</v>
      </c>
      <c r="B5" s="4">
        <v>45148</v>
      </c>
      <c r="C5" s="3" t="s">
        <v>33</v>
      </c>
      <c r="D5" s="3" t="s">
        <v>19</v>
      </c>
      <c r="E5" s="3" t="s">
        <v>26</v>
      </c>
      <c r="F5" s="3" t="s">
        <v>21</v>
      </c>
      <c r="G5" s="3" t="s">
        <v>34</v>
      </c>
      <c r="H5" s="5" t="s">
        <v>35</v>
      </c>
      <c r="I5" s="6">
        <f>VLOOKUP($A5,'[1]DIARIAS 2023 CLEBER'!$A$2:$R$310,9,FALSE)</f>
        <v>2800</v>
      </c>
      <c r="J5" s="6">
        <f>VLOOKUP($A5,'[1]DIARIAS 2023 CLEBER'!$A$2:$R$310,10,FALSE)</f>
        <v>0</v>
      </c>
      <c r="K5" s="6">
        <f>VLOOKUP($A5,'[1]DIARIAS 2023 CLEBER'!$A$2:$R$310,11,FALSE)</f>
        <v>0</v>
      </c>
      <c r="L5" s="6">
        <f>VLOOKUP($A5,'[1]DIARIAS 2023 CLEBER'!$A$2:$R$310,12,FALSE)</f>
        <v>0</v>
      </c>
      <c r="M5" s="6">
        <f>VLOOKUP($A5,'[1]DIARIAS 2023 CLEBER'!$A$2:$R$310,13,FALSE)</f>
        <v>0</v>
      </c>
      <c r="N5" s="6">
        <f>VLOOKUP($A5,'[1]DIARIAS 2023 CLEBER'!$A$2:$R$310,14,FALSE)</f>
        <v>2800</v>
      </c>
      <c r="O5" s="7">
        <f>VLOOKUP($A5,'[1]DIARIAS 2023 CLEBER'!$A$2:$R$310,15,FALSE)</f>
        <v>0</v>
      </c>
      <c r="P5" s="8">
        <f>VLOOKUP($A5,'[1]DIARIAS 2023 CLEBER'!$A$2:$R$310,16,FALSE)</f>
        <v>0</v>
      </c>
      <c r="Q5" s="8">
        <f>VLOOKUP($A5,'[1]DIARIAS 2023 CLEBER'!$A$2:$R$310,17,FALSE)</f>
        <v>0</v>
      </c>
      <c r="R5" s="8">
        <f>VLOOKUP($A5,'[1]DIARIAS 2023 CLEBER'!$A$2:$R$310,18,FALSE)</f>
        <v>0</v>
      </c>
      <c r="T5" s="14"/>
      <c r="U5" s="14"/>
      <c r="V5" s="14"/>
      <c r="W5" s="14"/>
      <c r="X5" s="14"/>
      <c r="Y5" s="14"/>
    </row>
    <row r="6" spans="1:25" ht="30" customHeight="1" x14ac:dyDescent="0.25">
      <c r="A6" s="3" t="s">
        <v>36</v>
      </c>
      <c r="B6" s="4">
        <v>45231</v>
      </c>
      <c r="C6" s="3" t="s">
        <v>37</v>
      </c>
      <c r="D6" s="3" t="s">
        <v>19</v>
      </c>
      <c r="E6" s="3" t="s">
        <v>38</v>
      </c>
      <c r="F6" s="3" t="s">
        <v>21</v>
      </c>
      <c r="G6" s="3" t="s">
        <v>34</v>
      </c>
      <c r="H6" s="5" t="s">
        <v>39</v>
      </c>
      <c r="I6" s="6">
        <f>VLOOKUP($A6,'[1]DIARIAS 2023 CLEBER'!$A$2:$R$310,9,FALSE)</f>
        <v>2800</v>
      </c>
      <c r="J6" s="6">
        <f>VLOOKUP($A6,'[1]DIARIAS 2023 CLEBER'!$A$2:$R$310,10,FALSE)</f>
        <v>0</v>
      </c>
      <c r="K6" s="6">
        <f>VLOOKUP($A6,'[1]DIARIAS 2023 CLEBER'!$A$2:$R$310,11,FALSE)</f>
        <v>0</v>
      </c>
      <c r="L6" s="6">
        <f>VLOOKUP($A6,'[1]DIARIAS 2023 CLEBER'!$A$2:$R$310,12,FALSE)</f>
        <v>0</v>
      </c>
      <c r="M6" s="6">
        <f>VLOOKUP($A6,'[1]DIARIAS 2023 CLEBER'!$A$2:$R$310,13,FALSE)</f>
        <v>0</v>
      </c>
      <c r="N6" s="6">
        <f>VLOOKUP($A6,'[1]DIARIAS 2023 CLEBER'!$A$2:$R$310,14,FALSE)</f>
        <v>2800</v>
      </c>
      <c r="O6" s="7">
        <f>VLOOKUP($A6,'[1]DIARIAS 2023 CLEBER'!$A$2:$R$310,15,FALSE)</f>
        <v>0</v>
      </c>
      <c r="P6" s="8">
        <f>VLOOKUP($A6,'[1]DIARIAS 2023 CLEBER'!$A$2:$R$310,16,FALSE)</f>
        <v>0</v>
      </c>
      <c r="Q6" s="8">
        <f>VLOOKUP($A6,'[1]DIARIAS 2023 CLEBER'!$A$2:$R$310,17,FALSE)</f>
        <v>0</v>
      </c>
      <c r="R6" s="8">
        <f>VLOOKUP($A6,'[1]DIARIAS 2023 CLEBER'!$A$2:$R$310,18,FALSE)</f>
        <v>0</v>
      </c>
      <c r="T6" s="14"/>
      <c r="U6" s="14"/>
      <c r="V6" s="14"/>
      <c r="W6" s="14"/>
      <c r="X6" s="14"/>
      <c r="Y6" s="14"/>
    </row>
    <row r="7" spans="1:25" ht="30" customHeight="1" x14ac:dyDescent="0.25">
      <c r="A7" s="3" t="s">
        <v>40</v>
      </c>
      <c r="B7" s="4">
        <v>45148</v>
      </c>
      <c r="C7" s="3" t="s">
        <v>41</v>
      </c>
      <c r="D7" s="3" t="s">
        <v>19</v>
      </c>
      <c r="E7" s="3" t="s">
        <v>42</v>
      </c>
      <c r="F7" s="3" t="s">
        <v>21</v>
      </c>
      <c r="G7" s="3" t="s">
        <v>22</v>
      </c>
      <c r="H7" s="5" t="s">
        <v>43</v>
      </c>
      <c r="I7" s="6">
        <f>VLOOKUP($A7,'[1]DIARIAS 2023 CLEBER'!$A$2:$R$310,9,FALSE)</f>
        <v>3500</v>
      </c>
      <c r="J7" s="6">
        <f>VLOOKUP($A7,'[1]DIARIAS 2023 CLEBER'!$A$2:$R$310,10,FALSE)</f>
        <v>0</v>
      </c>
      <c r="K7" s="6">
        <f>VLOOKUP($A7,'[1]DIARIAS 2023 CLEBER'!$A$2:$R$310,11,FALSE)</f>
        <v>0</v>
      </c>
      <c r="L7" s="6">
        <f>VLOOKUP($A7,'[1]DIARIAS 2023 CLEBER'!$A$2:$R$310,12,FALSE)</f>
        <v>0</v>
      </c>
      <c r="M7" s="6">
        <f>VLOOKUP($A7,'[1]DIARIAS 2023 CLEBER'!$A$2:$R$310,13,FALSE)</f>
        <v>0</v>
      </c>
      <c r="N7" s="6">
        <f>VLOOKUP($A7,'[1]DIARIAS 2023 CLEBER'!$A$2:$R$310,14,FALSE)</f>
        <v>3500</v>
      </c>
      <c r="O7" s="7">
        <f>VLOOKUP($A7,'[1]DIARIAS 2023 CLEBER'!$A$2:$R$310,15,FALSE)</f>
        <v>0</v>
      </c>
      <c r="P7" s="8">
        <f>VLOOKUP($A7,'[1]DIARIAS 2023 CLEBER'!$A$2:$R$310,16,FALSE)</f>
        <v>0</v>
      </c>
      <c r="Q7" s="8">
        <f>VLOOKUP($A7,'[1]DIARIAS 2023 CLEBER'!$A$2:$R$310,17,FALSE)</f>
        <v>0</v>
      </c>
      <c r="R7" s="8">
        <f>VLOOKUP($A7,'[1]DIARIAS 2023 CLEBER'!$A$2:$R$310,18,FALSE)</f>
        <v>0</v>
      </c>
      <c r="T7" s="14"/>
      <c r="U7" s="14"/>
      <c r="V7" s="14"/>
      <c r="W7" s="14"/>
      <c r="X7" s="14"/>
      <c r="Y7" s="14"/>
    </row>
    <row r="8" spans="1:25" ht="30" customHeight="1" x14ac:dyDescent="0.25">
      <c r="A8" s="3" t="s">
        <v>44</v>
      </c>
      <c r="B8" s="4">
        <v>44985</v>
      </c>
      <c r="C8" s="3" t="s">
        <v>45</v>
      </c>
      <c r="D8" s="3" t="s">
        <v>19</v>
      </c>
      <c r="E8" s="3" t="s">
        <v>46</v>
      </c>
      <c r="F8" s="3" t="s">
        <v>27</v>
      </c>
      <c r="G8" s="3" t="s">
        <v>22</v>
      </c>
      <c r="H8" s="5" t="s">
        <v>47</v>
      </c>
      <c r="I8" s="6">
        <f>VLOOKUP($A8,'[1]DIARIAS 2023 CLEBER'!$A$2:$R$310,9,FALSE)</f>
        <v>2800</v>
      </c>
      <c r="J8" s="6">
        <f>VLOOKUP($A8,'[1]DIARIAS 2023 CLEBER'!$A$2:$R$310,10,FALSE)</f>
        <v>0</v>
      </c>
      <c r="K8" s="6">
        <f>VLOOKUP($A8,'[1]DIARIAS 2023 CLEBER'!$A$2:$R$310,11,FALSE)</f>
        <v>0</v>
      </c>
      <c r="L8" s="6">
        <f>VLOOKUP($A8,'[1]DIARIAS 2023 CLEBER'!$A$2:$R$310,12,FALSE)</f>
        <v>0</v>
      </c>
      <c r="M8" s="6">
        <f>VLOOKUP($A8,'[1]DIARIAS 2023 CLEBER'!$A$2:$R$310,13,FALSE)</f>
        <v>0</v>
      </c>
      <c r="N8" s="6">
        <f>VLOOKUP($A8,'[1]DIARIAS 2023 CLEBER'!$A$2:$R$310,14,FALSE)</f>
        <v>2800</v>
      </c>
      <c r="O8" s="7">
        <f>VLOOKUP($A8,'[1]DIARIAS 2023 CLEBER'!$A$2:$R$310,15,FALSE)</f>
        <v>0</v>
      </c>
      <c r="P8" s="8">
        <f>VLOOKUP($A8,'[1]DIARIAS 2023 CLEBER'!$A$2:$R$310,16,FALSE)</f>
        <v>0</v>
      </c>
      <c r="Q8" s="8">
        <f>VLOOKUP($A8,'[1]DIARIAS 2023 CLEBER'!$A$2:$R$310,17,FALSE)</f>
        <v>0</v>
      </c>
      <c r="R8" s="8">
        <f>VLOOKUP($A8,'[1]DIARIAS 2023 CLEBER'!$A$2:$R$310,18,FALSE)</f>
        <v>0</v>
      </c>
      <c r="S8" s="13"/>
      <c r="T8" s="14"/>
      <c r="U8" s="14"/>
      <c r="V8" s="14"/>
      <c r="W8" s="14"/>
      <c r="X8" s="14"/>
      <c r="Y8" s="14"/>
    </row>
    <row r="9" spans="1:25" ht="30" customHeight="1" x14ac:dyDescent="0.25">
      <c r="A9" s="3" t="s">
        <v>48</v>
      </c>
      <c r="B9" s="4">
        <v>45083</v>
      </c>
      <c r="C9" s="3" t="s">
        <v>49</v>
      </c>
      <c r="D9" s="3" t="s">
        <v>19</v>
      </c>
      <c r="E9" s="3" t="s">
        <v>46</v>
      </c>
      <c r="F9" s="3" t="s">
        <v>21</v>
      </c>
      <c r="G9" s="3" t="s">
        <v>22</v>
      </c>
      <c r="H9" s="5" t="s">
        <v>50</v>
      </c>
      <c r="I9" s="6">
        <f>VLOOKUP($A9,'[1]DIARIAS 2023 CLEBER'!$A$2:$R$310,9,FALSE)</f>
        <v>2800</v>
      </c>
      <c r="J9" s="6">
        <f>VLOOKUP($A9,'[1]DIARIAS 2023 CLEBER'!$A$2:$R$310,10,FALSE)</f>
        <v>0</v>
      </c>
      <c r="K9" s="6">
        <f>VLOOKUP($A9,'[1]DIARIAS 2023 CLEBER'!$A$2:$R$310,11,FALSE)</f>
        <v>0</v>
      </c>
      <c r="L9" s="6">
        <f>VLOOKUP($A9,'[1]DIARIAS 2023 CLEBER'!$A$2:$R$310,12,FALSE)</f>
        <v>0</v>
      </c>
      <c r="M9" s="6">
        <f>VLOOKUP($A9,'[1]DIARIAS 2023 CLEBER'!$A$2:$R$310,13,FALSE)</f>
        <v>0</v>
      </c>
      <c r="N9" s="6">
        <f>VLOOKUP($A9,'[1]DIARIAS 2023 CLEBER'!$A$2:$R$310,14,FALSE)</f>
        <v>2800</v>
      </c>
      <c r="O9" s="7">
        <f>VLOOKUP($A9,'[1]DIARIAS 2023 CLEBER'!$A$2:$R$310,15,FALSE)</f>
        <v>0</v>
      </c>
      <c r="P9" s="8">
        <f>VLOOKUP($A9,'[1]DIARIAS 2023 CLEBER'!$A$2:$R$310,16,FALSE)</f>
        <v>0</v>
      </c>
      <c r="Q9" s="8">
        <f>VLOOKUP($A9,'[1]DIARIAS 2023 CLEBER'!$A$2:$R$310,17,FALSE)</f>
        <v>0</v>
      </c>
      <c r="R9" s="8">
        <f>VLOOKUP($A9,'[1]DIARIAS 2023 CLEBER'!$A$2:$R$310,18,FALSE)</f>
        <v>0</v>
      </c>
      <c r="T9" s="14"/>
      <c r="U9" s="14"/>
      <c r="V9" s="14"/>
      <c r="W9" s="14"/>
      <c r="X9" s="14"/>
      <c r="Y9" s="14"/>
    </row>
    <row r="10" spans="1:25" ht="30" customHeight="1" x14ac:dyDescent="0.25">
      <c r="A10" s="3" t="s">
        <v>51</v>
      </c>
      <c r="B10" s="4">
        <v>45184</v>
      </c>
      <c r="C10" s="3" t="s">
        <v>52</v>
      </c>
      <c r="D10" s="3" t="s">
        <v>19</v>
      </c>
      <c r="E10" s="3" t="s">
        <v>46</v>
      </c>
      <c r="F10" s="3" t="s">
        <v>21</v>
      </c>
      <c r="G10" s="3" t="s">
        <v>34</v>
      </c>
      <c r="H10" s="5" t="s">
        <v>53</v>
      </c>
      <c r="I10" s="6">
        <f>VLOOKUP($A10,'[1]DIARIAS 2023 CLEBER'!$A$2:$R$310,9,FALSE)</f>
        <v>2800</v>
      </c>
      <c r="J10" s="6">
        <f>VLOOKUP($A10,'[1]DIARIAS 2023 CLEBER'!$A$2:$R$310,10,FALSE)</f>
        <v>0</v>
      </c>
      <c r="K10" s="6">
        <f>VLOOKUP($A10,'[1]DIARIAS 2023 CLEBER'!$A$2:$R$310,11,FALSE)</f>
        <v>0</v>
      </c>
      <c r="L10" s="6">
        <f>VLOOKUP($A10,'[1]DIARIAS 2023 CLEBER'!$A$2:$R$310,12,FALSE)</f>
        <v>0</v>
      </c>
      <c r="M10" s="6">
        <f>VLOOKUP($A10,'[1]DIARIAS 2023 CLEBER'!$A$2:$R$310,13,FALSE)</f>
        <v>0</v>
      </c>
      <c r="N10" s="6">
        <f>VLOOKUP($A10,'[1]DIARIAS 2023 CLEBER'!$A$2:$R$310,14,FALSE)</f>
        <v>2800</v>
      </c>
      <c r="O10" s="7">
        <f>VLOOKUP($A10,'[1]DIARIAS 2023 CLEBER'!$A$2:$R$310,15,FALSE)</f>
        <v>0</v>
      </c>
      <c r="P10" s="8">
        <f>VLOOKUP($A10,'[1]DIARIAS 2023 CLEBER'!$A$2:$R$310,16,FALSE)</f>
        <v>0</v>
      </c>
      <c r="Q10" s="8">
        <f>VLOOKUP($A10,'[1]DIARIAS 2023 CLEBER'!$A$2:$R$310,17,FALSE)</f>
        <v>0</v>
      </c>
      <c r="R10" s="8">
        <f>VLOOKUP($A10,'[1]DIARIAS 2023 CLEBER'!$A$2:$R$310,18,FALSE)</f>
        <v>0</v>
      </c>
      <c r="T10" s="14"/>
      <c r="U10" s="14"/>
      <c r="V10" s="14"/>
      <c r="W10" s="14"/>
      <c r="X10" s="14"/>
      <c r="Y10" s="14"/>
    </row>
    <row r="11" spans="1:25" ht="30" customHeight="1" x14ac:dyDescent="0.25">
      <c r="A11" s="3" t="s">
        <v>54</v>
      </c>
      <c r="B11" s="4">
        <v>45104</v>
      </c>
      <c r="C11" s="3" t="s">
        <v>55</v>
      </c>
      <c r="D11" s="3" t="s">
        <v>19</v>
      </c>
      <c r="E11" s="3" t="s">
        <v>56</v>
      </c>
      <c r="F11" s="3" t="s">
        <v>21</v>
      </c>
      <c r="G11" s="3" t="s">
        <v>34</v>
      </c>
      <c r="H11" s="5" t="s">
        <v>57</v>
      </c>
      <c r="I11" s="6">
        <f>VLOOKUP($A11,'[1]DIARIAS 2023 CLEBER'!$A$2:$R$310,9,FALSE)</f>
        <v>105</v>
      </c>
      <c r="J11" s="6">
        <f>VLOOKUP($A11,'[1]DIARIAS 2023 CLEBER'!$A$2:$R$310,10,FALSE)</f>
        <v>0</v>
      </c>
      <c r="K11" s="6">
        <f>VLOOKUP($A11,'[1]DIARIAS 2023 CLEBER'!$A$2:$R$310,11,FALSE)</f>
        <v>0</v>
      </c>
      <c r="L11" s="6">
        <f>VLOOKUP($A11,'[1]DIARIAS 2023 CLEBER'!$A$2:$R$310,12,FALSE)</f>
        <v>0</v>
      </c>
      <c r="M11" s="6">
        <f>VLOOKUP($A11,'[1]DIARIAS 2023 CLEBER'!$A$2:$R$310,13,FALSE)</f>
        <v>0</v>
      </c>
      <c r="N11" s="6">
        <f>VLOOKUP($A11,'[1]DIARIAS 2023 CLEBER'!$A$2:$R$310,14,FALSE)</f>
        <v>105</v>
      </c>
      <c r="O11" s="7">
        <f>VLOOKUP($A11,'[1]DIARIAS 2023 CLEBER'!$A$2:$R$310,15,FALSE)</f>
        <v>0</v>
      </c>
      <c r="P11" s="8">
        <f>VLOOKUP($A11,'[1]DIARIAS 2023 CLEBER'!$A$2:$R$310,16,FALSE)</f>
        <v>0</v>
      </c>
      <c r="Q11" s="8">
        <f>VLOOKUP($A11,'[1]DIARIAS 2023 CLEBER'!$A$2:$R$310,17,FALSE)</f>
        <v>0</v>
      </c>
      <c r="R11" s="8">
        <f>VLOOKUP($A11,'[1]DIARIAS 2023 CLEBER'!$A$2:$R$310,18,FALSE)</f>
        <v>0</v>
      </c>
      <c r="T11" s="14"/>
      <c r="U11" s="14"/>
      <c r="V11" s="14"/>
      <c r="W11" s="14"/>
      <c r="X11" s="14"/>
      <c r="Y11" s="14"/>
    </row>
    <row r="12" spans="1:25" ht="30" customHeight="1" x14ac:dyDescent="0.25">
      <c r="A12" s="3" t="s">
        <v>58</v>
      </c>
      <c r="B12" s="4">
        <v>44949</v>
      </c>
      <c r="C12" s="3" t="s">
        <v>59</v>
      </c>
      <c r="D12" s="3" t="s">
        <v>60</v>
      </c>
      <c r="E12" s="3" t="s">
        <v>61</v>
      </c>
      <c r="F12" s="3" t="s">
        <v>27</v>
      </c>
      <c r="G12" s="3" t="s">
        <v>22</v>
      </c>
      <c r="H12" s="5" t="s">
        <v>62</v>
      </c>
      <c r="I12" s="6">
        <f>VLOOKUP($A12,'[1]DIARIAS 2023 CLEBER'!$A$2:$R$310,9,FALSE)</f>
        <v>2800</v>
      </c>
      <c r="J12" s="6">
        <f>VLOOKUP($A12,'[1]DIARIAS 2023 CLEBER'!$A$2:$R$310,10,FALSE)</f>
        <v>0</v>
      </c>
      <c r="K12" s="6">
        <f>VLOOKUP($A12,'[1]DIARIAS 2023 CLEBER'!$A$2:$R$310,11,FALSE)</f>
        <v>0</v>
      </c>
      <c r="L12" s="6">
        <f>VLOOKUP($A12,'[1]DIARIAS 2023 CLEBER'!$A$2:$R$310,12,FALSE)</f>
        <v>0</v>
      </c>
      <c r="M12" s="6">
        <f>VLOOKUP($A12,'[1]DIARIAS 2023 CLEBER'!$A$2:$R$310,13,FALSE)</f>
        <v>0</v>
      </c>
      <c r="N12" s="6">
        <f>VLOOKUP($A12,'[1]DIARIAS 2023 CLEBER'!$A$2:$R$310,14,FALSE)</f>
        <v>2800</v>
      </c>
      <c r="O12" s="7">
        <f>VLOOKUP($A12,'[1]DIARIAS 2023 CLEBER'!$A$2:$R$310,15,FALSE)</f>
        <v>0</v>
      </c>
      <c r="P12" s="8">
        <f>VLOOKUP($A12,'[1]DIARIAS 2023 CLEBER'!$A$2:$R$310,16,FALSE)</f>
        <v>0</v>
      </c>
      <c r="Q12" s="8">
        <f>VLOOKUP($A12,'[1]DIARIAS 2023 CLEBER'!$A$2:$R$310,17,FALSE)</f>
        <v>0</v>
      </c>
      <c r="R12" s="8">
        <f>VLOOKUP($A12,'[1]DIARIAS 2023 CLEBER'!$A$2:$R$310,18,FALSE)</f>
        <v>0</v>
      </c>
      <c r="T12" s="14"/>
      <c r="U12" s="14"/>
      <c r="V12" s="14"/>
      <c r="W12" s="14"/>
      <c r="X12" s="14"/>
      <c r="Y12" s="14"/>
    </row>
    <row r="13" spans="1:25" ht="30" customHeight="1" x14ac:dyDescent="0.25">
      <c r="A13" s="3" t="s">
        <v>63</v>
      </c>
      <c r="B13" s="4">
        <v>45034</v>
      </c>
      <c r="C13" s="3" t="s">
        <v>64</v>
      </c>
      <c r="D13" s="3" t="s">
        <v>60</v>
      </c>
      <c r="E13" s="3" t="s">
        <v>61</v>
      </c>
      <c r="F13" s="3" t="s">
        <v>21</v>
      </c>
      <c r="G13" s="3" t="s">
        <v>22</v>
      </c>
      <c r="H13" s="5" t="s">
        <v>65</v>
      </c>
      <c r="I13" s="6">
        <f>VLOOKUP($A13,'[1]DIARIAS 2023 CLEBER'!$A$2:$R$310,9,FALSE)</f>
        <v>2800</v>
      </c>
      <c r="J13" s="6">
        <f>VLOOKUP($A13,'[1]DIARIAS 2023 CLEBER'!$A$2:$R$310,10,FALSE)</f>
        <v>0</v>
      </c>
      <c r="K13" s="6">
        <f>VLOOKUP($A13,'[1]DIARIAS 2023 CLEBER'!$A$2:$R$310,11,FALSE)</f>
        <v>0</v>
      </c>
      <c r="L13" s="6">
        <f>VLOOKUP($A13,'[1]DIARIAS 2023 CLEBER'!$A$2:$R$310,12,FALSE)</f>
        <v>0</v>
      </c>
      <c r="M13" s="6">
        <f>VLOOKUP($A13,'[1]DIARIAS 2023 CLEBER'!$A$2:$R$310,13,FALSE)</f>
        <v>0</v>
      </c>
      <c r="N13" s="6">
        <f>VLOOKUP($A13,'[1]DIARIAS 2023 CLEBER'!$A$2:$R$310,14,FALSE)</f>
        <v>2800</v>
      </c>
      <c r="O13" s="7">
        <f>VLOOKUP($A13,'[1]DIARIAS 2023 CLEBER'!$A$2:$R$310,15,FALSE)</f>
        <v>0</v>
      </c>
      <c r="P13" s="8">
        <f>VLOOKUP($A13,'[1]DIARIAS 2023 CLEBER'!$A$2:$R$310,16,FALSE)</f>
        <v>0</v>
      </c>
      <c r="Q13" s="8">
        <f>VLOOKUP($A13,'[1]DIARIAS 2023 CLEBER'!$A$2:$R$310,17,FALSE)</f>
        <v>0</v>
      </c>
      <c r="R13" s="8">
        <f>VLOOKUP($A13,'[1]DIARIAS 2023 CLEBER'!$A$2:$R$310,18,FALSE)</f>
        <v>0</v>
      </c>
      <c r="T13" s="14"/>
      <c r="U13" s="14"/>
      <c r="V13" s="14"/>
      <c r="W13" s="14"/>
      <c r="X13" s="14"/>
      <c r="Y13" s="14"/>
    </row>
    <row r="14" spans="1:25" ht="30" customHeight="1" x14ac:dyDescent="0.25">
      <c r="A14" s="3" t="s">
        <v>66</v>
      </c>
      <c r="B14" s="4">
        <v>45072</v>
      </c>
      <c r="C14" s="3" t="s">
        <v>67</v>
      </c>
      <c r="D14" s="3" t="s">
        <v>60</v>
      </c>
      <c r="E14" s="3" t="s">
        <v>61</v>
      </c>
      <c r="F14" s="3" t="s">
        <v>21</v>
      </c>
      <c r="G14" s="3" t="s">
        <v>22</v>
      </c>
      <c r="H14" s="5" t="s">
        <v>68</v>
      </c>
      <c r="I14" s="6">
        <f>VLOOKUP($A14,'[1]DIARIAS 2023 CLEBER'!$A$2:$R$310,9,FALSE)</f>
        <v>2800</v>
      </c>
      <c r="J14" s="6">
        <f>VLOOKUP($A14,'[1]DIARIAS 2023 CLEBER'!$A$2:$R$310,10,FALSE)</f>
        <v>0</v>
      </c>
      <c r="K14" s="6">
        <f>VLOOKUP($A14,'[1]DIARIAS 2023 CLEBER'!$A$2:$R$310,11,FALSE)</f>
        <v>0</v>
      </c>
      <c r="L14" s="6">
        <f>VLOOKUP($A14,'[1]DIARIAS 2023 CLEBER'!$A$2:$R$310,12,FALSE)</f>
        <v>0</v>
      </c>
      <c r="M14" s="6">
        <f>VLOOKUP($A14,'[1]DIARIAS 2023 CLEBER'!$A$2:$R$310,13,FALSE)</f>
        <v>0</v>
      </c>
      <c r="N14" s="6">
        <f>VLOOKUP($A14,'[1]DIARIAS 2023 CLEBER'!$A$2:$R$310,14,FALSE)</f>
        <v>2800</v>
      </c>
      <c r="O14" s="7">
        <f>VLOOKUP($A14,'[1]DIARIAS 2023 CLEBER'!$A$2:$R$310,15,FALSE)</f>
        <v>0</v>
      </c>
      <c r="P14" s="8">
        <f>VLOOKUP($A14,'[1]DIARIAS 2023 CLEBER'!$A$2:$R$310,16,FALSE)</f>
        <v>0</v>
      </c>
      <c r="Q14" s="8">
        <f>VLOOKUP($A14,'[1]DIARIAS 2023 CLEBER'!$A$2:$R$310,17,FALSE)</f>
        <v>0</v>
      </c>
      <c r="R14" s="8">
        <f>VLOOKUP($A14,'[1]DIARIAS 2023 CLEBER'!$A$2:$R$310,18,FALSE)</f>
        <v>0</v>
      </c>
      <c r="T14" s="14"/>
      <c r="U14" s="14"/>
      <c r="V14" s="14"/>
      <c r="W14" s="14"/>
      <c r="X14" s="14"/>
      <c r="Y14" s="14"/>
    </row>
    <row r="15" spans="1:25" ht="30" customHeight="1" x14ac:dyDescent="0.25">
      <c r="A15" s="3" t="s">
        <v>69</v>
      </c>
      <c r="B15" s="4">
        <v>45100</v>
      </c>
      <c r="C15" s="3" t="s">
        <v>70</v>
      </c>
      <c r="D15" s="3" t="s">
        <v>60</v>
      </c>
      <c r="E15" s="3" t="s">
        <v>61</v>
      </c>
      <c r="F15" s="3" t="s">
        <v>21</v>
      </c>
      <c r="G15" s="3" t="s">
        <v>22</v>
      </c>
      <c r="H15" s="5" t="s">
        <v>71</v>
      </c>
      <c r="I15" s="6">
        <f>VLOOKUP($A15,'[1]DIARIAS 2023 CLEBER'!$A$2:$R$310,9,FALSE)</f>
        <v>2800</v>
      </c>
      <c r="J15" s="6">
        <f>VLOOKUP($A15,'[1]DIARIAS 2023 CLEBER'!$A$2:$R$310,10,FALSE)</f>
        <v>0</v>
      </c>
      <c r="K15" s="6">
        <f>VLOOKUP($A15,'[1]DIARIAS 2023 CLEBER'!$A$2:$R$310,11,FALSE)</f>
        <v>0</v>
      </c>
      <c r="L15" s="6">
        <f>VLOOKUP($A15,'[1]DIARIAS 2023 CLEBER'!$A$2:$R$310,12,FALSE)</f>
        <v>0</v>
      </c>
      <c r="M15" s="6">
        <f>VLOOKUP($A15,'[1]DIARIAS 2023 CLEBER'!$A$2:$R$310,13,FALSE)</f>
        <v>0</v>
      </c>
      <c r="N15" s="6">
        <f>VLOOKUP($A15,'[1]DIARIAS 2023 CLEBER'!$A$2:$R$310,14,FALSE)</f>
        <v>2800</v>
      </c>
      <c r="O15" s="7">
        <f>VLOOKUP($A15,'[1]DIARIAS 2023 CLEBER'!$A$2:$R$310,15,FALSE)</f>
        <v>0</v>
      </c>
      <c r="P15" s="8">
        <f>VLOOKUP($A15,'[1]DIARIAS 2023 CLEBER'!$A$2:$R$310,16,FALSE)</f>
        <v>0</v>
      </c>
      <c r="Q15" s="8">
        <f>VLOOKUP($A15,'[1]DIARIAS 2023 CLEBER'!$A$2:$R$310,17,FALSE)</f>
        <v>0</v>
      </c>
      <c r="R15" s="8">
        <f>VLOOKUP($A15,'[1]DIARIAS 2023 CLEBER'!$A$2:$R$310,18,FALSE)</f>
        <v>0</v>
      </c>
      <c r="T15" s="14"/>
      <c r="U15" s="14"/>
      <c r="V15" s="14"/>
      <c r="W15" s="14"/>
      <c r="X15" s="14"/>
      <c r="Y15" s="14"/>
    </row>
    <row r="16" spans="1:25" ht="30" customHeight="1" x14ac:dyDescent="0.25">
      <c r="A16" s="3" t="s">
        <v>72</v>
      </c>
      <c r="B16" s="4">
        <v>44987</v>
      </c>
      <c r="C16" s="3" t="s">
        <v>73</v>
      </c>
      <c r="D16" s="3" t="s">
        <v>19</v>
      </c>
      <c r="E16" s="3" t="s">
        <v>74</v>
      </c>
      <c r="F16" s="3" t="s">
        <v>21</v>
      </c>
      <c r="G16" s="3" t="s">
        <v>34</v>
      </c>
      <c r="H16" s="5" t="s">
        <v>75</v>
      </c>
      <c r="I16" s="6">
        <f>VLOOKUP($A16,'[1]DIARIAS 2023 CLEBER'!$A$2:$R$310,9,FALSE)</f>
        <v>52.5</v>
      </c>
      <c r="J16" s="6">
        <f>VLOOKUP($A16,'[1]DIARIAS 2023 CLEBER'!$A$2:$R$310,10,FALSE)</f>
        <v>0</v>
      </c>
      <c r="K16" s="6">
        <f>VLOOKUP($A16,'[1]DIARIAS 2023 CLEBER'!$A$2:$R$310,11,FALSE)</f>
        <v>0</v>
      </c>
      <c r="L16" s="6">
        <f>VLOOKUP($A16,'[1]DIARIAS 2023 CLEBER'!$A$2:$R$310,12,FALSE)</f>
        <v>0</v>
      </c>
      <c r="M16" s="6">
        <f>VLOOKUP($A16,'[1]DIARIAS 2023 CLEBER'!$A$2:$R$310,13,FALSE)</f>
        <v>0</v>
      </c>
      <c r="N16" s="6">
        <f>VLOOKUP($A16,'[1]DIARIAS 2023 CLEBER'!$A$2:$R$310,14,FALSE)</f>
        <v>52.5</v>
      </c>
      <c r="O16" s="7">
        <f>VLOOKUP($A16,'[1]DIARIAS 2023 CLEBER'!$A$2:$R$310,15,FALSE)</f>
        <v>0</v>
      </c>
      <c r="P16" s="8">
        <f>VLOOKUP($A16,'[1]DIARIAS 2023 CLEBER'!$A$2:$R$310,16,FALSE)</f>
        <v>0</v>
      </c>
      <c r="Q16" s="8">
        <f>VLOOKUP($A16,'[1]DIARIAS 2023 CLEBER'!$A$2:$R$310,17,FALSE)</f>
        <v>0</v>
      </c>
      <c r="R16" s="8">
        <f>VLOOKUP($A16,'[1]DIARIAS 2023 CLEBER'!$A$2:$R$310,18,FALSE)</f>
        <v>0</v>
      </c>
      <c r="T16" s="14"/>
      <c r="U16" s="14"/>
      <c r="V16" s="14"/>
      <c r="W16" s="14"/>
      <c r="X16" s="14"/>
      <c r="Y16" s="14"/>
    </row>
    <row r="17" spans="1:25" ht="30" customHeight="1" x14ac:dyDescent="0.25">
      <c r="A17" s="3" t="s">
        <v>76</v>
      </c>
      <c r="B17" s="4">
        <v>44993</v>
      </c>
      <c r="C17" s="3" t="s">
        <v>77</v>
      </c>
      <c r="D17" s="3" t="s">
        <v>19</v>
      </c>
      <c r="E17" s="3" t="s">
        <v>74</v>
      </c>
      <c r="F17" s="3" t="s">
        <v>21</v>
      </c>
      <c r="G17" s="3" t="s">
        <v>34</v>
      </c>
      <c r="H17" s="5" t="s">
        <v>78</v>
      </c>
      <c r="I17" s="6">
        <f>VLOOKUP($A17,'[1]DIARIAS 2023 CLEBER'!$A$2:$R$310,9,FALSE)</f>
        <v>52.5</v>
      </c>
      <c r="J17" s="6">
        <f>VLOOKUP($A17,'[1]DIARIAS 2023 CLEBER'!$A$2:$R$310,10,FALSE)</f>
        <v>0</v>
      </c>
      <c r="K17" s="6">
        <f>VLOOKUP($A17,'[1]DIARIAS 2023 CLEBER'!$A$2:$R$310,11,FALSE)</f>
        <v>0</v>
      </c>
      <c r="L17" s="6">
        <f>VLOOKUP($A17,'[1]DIARIAS 2023 CLEBER'!$A$2:$R$310,12,FALSE)</f>
        <v>0</v>
      </c>
      <c r="M17" s="6">
        <f>VLOOKUP($A17,'[1]DIARIAS 2023 CLEBER'!$A$2:$R$310,13,FALSE)</f>
        <v>0</v>
      </c>
      <c r="N17" s="6">
        <f>VLOOKUP($A17,'[1]DIARIAS 2023 CLEBER'!$A$2:$R$310,14,FALSE)</f>
        <v>52.5</v>
      </c>
      <c r="O17" s="7">
        <f>VLOOKUP($A17,'[1]DIARIAS 2023 CLEBER'!$A$2:$R$310,15,FALSE)</f>
        <v>0</v>
      </c>
      <c r="P17" s="8">
        <f>VLOOKUP($A17,'[1]DIARIAS 2023 CLEBER'!$A$2:$R$310,16,FALSE)</f>
        <v>0</v>
      </c>
      <c r="Q17" s="8">
        <f>VLOOKUP($A17,'[1]DIARIAS 2023 CLEBER'!$A$2:$R$310,17,FALSE)</f>
        <v>0</v>
      </c>
      <c r="R17" s="8">
        <f>VLOOKUP($A17,'[1]DIARIAS 2023 CLEBER'!$A$2:$R$310,18,FALSE)</f>
        <v>0</v>
      </c>
      <c r="T17" s="14"/>
      <c r="U17" s="14"/>
      <c r="V17" s="14"/>
      <c r="W17" s="14"/>
      <c r="X17" s="14"/>
      <c r="Y17" s="14"/>
    </row>
    <row r="18" spans="1:25" ht="30" customHeight="1" x14ac:dyDescent="0.25">
      <c r="A18" s="3" t="s">
        <v>79</v>
      </c>
      <c r="B18" s="4">
        <v>45049</v>
      </c>
      <c r="C18" s="3" t="s">
        <v>80</v>
      </c>
      <c r="D18" s="3" t="s">
        <v>19</v>
      </c>
      <c r="E18" s="3" t="s">
        <v>74</v>
      </c>
      <c r="F18" s="3" t="s">
        <v>21</v>
      </c>
      <c r="G18" s="3" t="s">
        <v>81</v>
      </c>
      <c r="H18" s="5" t="s">
        <v>82</v>
      </c>
      <c r="I18" s="6">
        <f>VLOOKUP($A18,'[1]DIARIAS 2023 CLEBER'!$A$2:$R$310,9,FALSE)</f>
        <v>175</v>
      </c>
      <c r="J18" s="6">
        <f>VLOOKUP($A18,'[1]DIARIAS 2023 CLEBER'!$A$2:$R$310,10,FALSE)</f>
        <v>0</v>
      </c>
      <c r="K18" s="6">
        <f>VLOOKUP($A18,'[1]DIARIAS 2023 CLEBER'!$A$2:$R$310,11,FALSE)</f>
        <v>0</v>
      </c>
      <c r="L18" s="6">
        <f>VLOOKUP($A18,'[1]DIARIAS 2023 CLEBER'!$A$2:$R$310,12,FALSE)</f>
        <v>0</v>
      </c>
      <c r="M18" s="6">
        <f>VLOOKUP($A18,'[1]DIARIAS 2023 CLEBER'!$A$2:$R$310,13,FALSE)</f>
        <v>0</v>
      </c>
      <c r="N18" s="6">
        <f>VLOOKUP($A18,'[1]DIARIAS 2023 CLEBER'!$A$2:$R$310,14,FALSE)</f>
        <v>175</v>
      </c>
      <c r="O18" s="7">
        <f>VLOOKUP($A18,'[1]DIARIAS 2023 CLEBER'!$A$2:$R$310,15,FALSE)</f>
        <v>0</v>
      </c>
      <c r="P18" s="8">
        <f>VLOOKUP($A18,'[1]DIARIAS 2023 CLEBER'!$A$2:$R$310,16,FALSE)</f>
        <v>0</v>
      </c>
      <c r="Q18" s="8">
        <f>VLOOKUP($A18,'[1]DIARIAS 2023 CLEBER'!$A$2:$R$310,17,FALSE)</f>
        <v>0</v>
      </c>
      <c r="R18" s="8">
        <f>VLOOKUP($A18,'[1]DIARIAS 2023 CLEBER'!$A$2:$R$310,18,FALSE)</f>
        <v>0</v>
      </c>
      <c r="T18" s="14"/>
      <c r="U18" s="14"/>
      <c r="V18" s="14"/>
      <c r="W18" s="14"/>
      <c r="X18" s="14"/>
      <c r="Y18" s="14"/>
    </row>
    <row r="19" spans="1:25" ht="30" customHeight="1" x14ac:dyDescent="0.25">
      <c r="A19" s="3" t="s">
        <v>83</v>
      </c>
      <c r="B19" s="4">
        <v>45056</v>
      </c>
      <c r="C19" s="3" t="s">
        <v>84</v>
      </c>
      <c r="D19" s="3" t="s">
        <v>19</v>
      </c>
      <c r="E19" s="3" t="s">
        <v>74</v>
      </c>
      <c r="F19" s="3" t="s">
        <v>21</v>
      </c>
      <c r="G19" s="3" t="s">
        <v>81</v>
      </c>
      <c r="H19" s="5" t="s">
        <v>85</v>
      </c>
      <c r="I19" s="6">
        <f>VLOOKUP($A19,'[1]DIARIAS 2023 CLEBER'!$A$2:$R$310,9,FALSE)</f>
        <v>52.5</v>
      </c>
      <c r="J19" s="6">
        <f>VLOOKUP($A19,'[1]DIARIAS 2023 CLEBER'!$A$2:$R$310,10,FALSE)</f>
        <v>0</v>
      </c>
      <c r="K19" s="6">
        <f>VLOOKUP($A19,'[1]DIARIAS 2023 CLEBER'!$A$2:$R$310,11,FALSE)</f>
        <v>0</v>
      </c>
      <c r="L19" s="6">
        <f>VLOOKUP($A19,'[1]DIARIAS 2023 CLEBER'!$A$2:$R$310,12,FALSE)</f>
        <v>0</v>
      </c>
      <c r="M19" s="6">
        <f>VLOOKUP($A19,'[1]DIARIAS 2023 CLEBER'!$A$2:$R$310,13,FALSE)</f>
        <v>0</v>
      </c>
      <c r="N19" s="6">
        <f>VLOOKUP($A19,'[1]DIARIAS 2023 CLEBER'!$A$2:$R$310,14,FALSE)</f>
        <v>52.5</v>
      </c>
      <c r="O19" s="7">
        <f>VLOOKUP($A19,'[1]DIARIAS 2023 CLEBER'!$A$2:$R$310,15,FALSE)</f>
        <v>0</v>
      </c>
      <c r="P19" s="8">
        <f>VLOOKUP($A19,'[1]DIARIAS 2023 CLEBER'!$A$2:$R$310,16,FALSE)</f>
        <v>0</v>
      </c>
      <c r="Q19" s="8">
        <f>VLOOKUP($A19,'[1]DIARIAS 2023 CLEBER'!$A$2:$R$310,17,FALSE)</f>
        <v>0</v>
      </c>
      <c r="R19" s="8">
        <f>VLOOKUP($A19,'[1]DIARIAS 2023 CLEBER'!$A$2:$R$310,18,FALSE)</f>
        <v>0</v>
      </c>
      <c r="T19" s="14"/>
      <c r="U19" s="14"/>
      <c r="V19" s="14"/>
      <c r="W19" s="14"/>
      <c r="X19" s="14"/>
      <c r="Y19" s="14"/>
    </row>
    <row r="20" spans="1:25" ht="30" customHeight="1" x14ac:dyDescent="0.25">
      <c r="A20" s="3" t="s">
        <v>86</v>
      </c>
      <c r="B20" s="4">
        <v>45083</v>
      </c>
      <c r="C20" s="3" t="s">
        <v>87</v>
      </c>
      <c r="D20" s="3" t="s">
        <v>19</v>
      </c>
      <c r="E20" s="3" t="s">
        <v>74</v>
      </c>
      <c r="F20" s="3" t="s">
        <v>21</v>
      </c>
      <c r="G20" s="3" t="s">
        <v>34</v>
      </c>
      <c r="H20" s="5" t="s">
        <v>88</v>
      </c>
      <c r="I20" s="6">
        <f>VLOOKUP($A20,'[1]DIARIAS 2023 CLEBER'!$A$2:$R$310,9,FALSE)</f>
        <v>52.5</v>
      </c>
      <c r="J20" s="6">
        <f>VLOOKUP($A20,'[1]DIARIAS 2023 CLEBER'!$A$2:$R$310,10,FALSE)</f>
        <v>0</v>
      </c>
      <c r="K20" s="6">
        <f>VLOOKUP($A20,'[1]DIARIAS 2023 CLEBER'!$A$2:$R$310,11,FALSE)</f>
        <v>0</v>
      </c>
      <c r="L20" s="6">
        <f>VLOOKUP($A20,'[1]DIARIAS 2023 CLEBER'!$A$2:$R$310,12,FALSE)</f>
        <v>0</v>
      </c>
      <c r="M20" s="6">
        <f>VLOOKUP($A20,'[1]DIARIAS 2023 CLEBER'!$A$2:$R$310,13,FALSE)</f>
        <v>0</v>
      </c>
      <c r="N20" s="6">
        <f>VLOOKUP($A20,'[1]DIARIAS 2023 CLEBER'!$A$2:$R$310,14,FALSE)</f>
        <v>52.5</v>
      </c>
      <c r="O20" s="7">
        <f>VLOOKUP($A20,'[1]DIARIAS 2023 CLEBER'!$A$2:$R$310,15,FALSE)</f>
        <v>0</v>
      </c>
      <c r="P20" s="8">
        <f>VLOOKUP($A20,'[1]DIARIAS 2023 CLEBER'!$A$2:$R$310,16,FALSE)</f>
        <v>0</v>
      </c>
      <c r="Q20" s="8">
        <f>VLOOKUP($A20,'[1]DIARIAS 2023 CLEBER'!$A$2:$R$310,17,FALSE)</f>
        <v>0</v>
      </c>
      <c r="R20" s="8">
        <f>VLOOKUP($A20,'[1]DIARIAS 2023 CLEBER'!$A$2:$R$310,18,FALSE)</f>
        <v>0</v>
      </c>
      <c r="T20" s="14"/>
      <c r="U20" s="14"/>
      <c r="V20" s="14"/>
      <c r="W20" s="14"/>
      <c r="X20" s="14"/>
      <c r="Y20" s="14"/>
    </row>
    <row r="21" spans="1:25" ht="30" customHeight="1" x14ac:dyDescent="0.25">
      <c r="A21" s="3" t="s">
        <v>89</v>
      </c>
      <c r="B21" s="4">
        <v>45092</v>
      </c>
      <c r="C21" s="3" t="s">
        <v>90</v>
      </c>
      <c r="D21" s="3" t="s">
        <v>19</v>
      </c>
      <c r="E21" s="3" t="s">
        <v>74</v>
      </c>
      <c r="F21" s="3" t="s">
        <v>21</v>
      </c>
      <c r="G21" s="3" t="s">
        <v>34</v>
      </c>
      <c r="H21" s="5" t="s">
        <v>91</v>
      </c>
      <c r="I21" s="6">
        <f>VLOOKUP($A21,'[1]DIARIAS 2023 CLEBER'!$A$2:$R$310,9,FALSE)</f>
        <v>52.5</v>
      </c>
      <c r="J21" s="6">
        <f>VLOOKUP($A21,'[1]DIARIAS 2023 CLEBER'!$A$2:$R$310,10,FALSE)</f>
        <v>0</v>
      </c>
      <c r="K21" s="6">
        <f>VLOOKUP($A21,'[1]DIARIAS 2023 CLEBER'!$A$2:$R$310,11,FALSE)</f>
        <v>0</v>
      </c>
      <c r="L21" s="6">
        <f>VLOOKUP($A21,'[1]DIARIAS 2023 CLEBER'!$A$2:$R$310,12,FALSE)</f>
        <v>0</v>
      </c>
      <c r="M21" s="6">
        <f>VLOOKUP($A21,'[1]DIARIAS 2023 CLEBER'!$A$2:$R$310,13,FALSE)</f>
        <v>0</v>
      </c>
      <c r="N21" s="6">
        <f>VLOOKUP($A21,'[1]DIARIAS 2023 CLEBER'!$A$2:$R$310,14,FALSE)</f>
        <v>52.5</v>
      </c>
      <c r="O21" s="7">
        <f>VLOOKUP($A21,'[1]DIARIAS 2023 CLEBER'!$A$2:$R$310,15,FALSE)</f>
        <v>0</v>
      </c>
      <c r="P21" s="8">
        <f>VLOOKUP($A21,'[1]DIARIAS 2023 CLEBER'!$A$2:$R$310,16,FALSE)</f>
        <v>0</v>
      </c>
      <c r="Q21" s="8">
        <f>VLOOKUP($A21,'[1]DIARIAS 2023 CLEBER'!$A$2:$R$310,17,FALSE)</f>
        <v>0</v>
      </c>
      <c r="R21" s="8">
        <f>VLOOKUP($A21,'[1]DIARIAS 2023 CLEBER'!$A$2:$R$310,18,FALSE)</f>
        <v>0</v>
      </c>
      <c r="T21" s="14"/>
      <c r="U21" s="14"/>
      <c r="V21" s="14"/>
      <c r="W21" s="14"/>
      <c r="X21" s="14"/>
      <c r="Y21" s="14"/>
    </row>
    <row r="22" spans="1:25" ht="30" customHeight="1" x14ac:dyDescent="0.25">
      <c r="A22" s="3" t="s">
        <v>92</v>
      </c>
      <c r="B22" s="4">
        <v>45104</v>
      </c>
      <c r="C22" s="3" t="s">
        <v>93</v>
      </c>
      <c r="D22" s="3" t="s">
        <v>19</v>
      </c>
      <c r="E22" s="3" t="s">
        <v>74</v>
      </c>
      <c r="F22" s="3" t="s">
        <v>21</v>
      </c>
      <c r="G22" s="3" t="s">
        <v>34</v>
      </c>
      <c r="H22" s="5" t="s">
        <v>94</v>
      </c>
      <c r="I22" s="6">
        <f>VLOOKUP($A22,'[1]DIARIAS 2023 CLEBER'!$A$2:$R$310,9,FALSE)</f>
        <v>105</v>
      </c>
      <c r="J22" s="6">
        <f>VLOOKUP($A22,'[1]DIARIAS 2023 CLEBER'!$A$2:$R$310,10,FALSE)</f>
        <v>0</v>
      </c>
      <c r="K22" s="6">
        <f>VLOOKUP($A22,'[1]DIARIAS 2023 CLEBER'!$A$2:$R$310,11,FALSE)</f>
        <v>0</v>
      </c>
      <c r="L22" s="6">
        <f>VLOOKUP($A22,'[1]DIARIAS 2023 CLEBER'!$A$2:$R$310,12,FALSE)</f>
        <v>0</v>
      </c>
      <c r="M22" s="6">
        <f>VLOOKUP($A22,'[1]DIARIAS 2023 CLEBER'!$A$2:$R$310,13,FALSE)</f>
        <v>0</v>
      </c>
      <c r="N22" s="6">
        <f>VLOOKUP($A22,'[1]DIARIAS 2023 CLEBER'!$A$2:$R$310,14,FALSE)</f>
        <v>105</v>
      </c>
      <c r="O22" s="7">
        <f>VLOOKUP($A22,'[1]DIARIAS 2023 CLEBER'!$A$2:$R$310,15,FALSE)</f>
        <v>0</v>
      </c>
      <c r="P22" s="8">
        <f>VLOOKUP($A22,'[1]DIARIAS 2023 CLEBER'!$A$2:$R$310,16,FALSE)</f>
        <v>0</v>
      </c>
      <c r="Q22" s="8">
        <f>VLOOKUP($A22,'[1]DIARIAS 2023 CLEBER'!$A$2:$R$310,17,FALSE)</f>
        <v>0</v>
      </c>
      <c r="R22" s="8">
        <f>VLOOKUP($A22,'[1]DIARIAS 2023 CLEBER'!$A$2:$R$310,18,FALSE)</f>
        <v>0</v>
      </c>
      <c r="T22" s="14"/>
      <c r="U22" s="14"/>
      <c r="V22" s="14"/>
      <c r="W22" s="14"/>
      <c r="X22" s="14"/>
      <c r="Y22" s="14"/>
    </row>
    <row r="23" spans="1:25" ht="30" customHeight="1" x14ac:dyDescent="0.25">
      <c r="A23" s="3" t="s">
        <v>95</v>
      </c>
      <c r="B23" s="4">
        <v>45149</v>
      </c>
      <c r="C23" s="3" t="s">
        <v>96</v>
      </c>
      <c r="D23" s="3" t="s">
        <v>19</v>
      </c>
      <c r="E23" s="3" t="s">
        <v>74</v>
      </c>
      <c r="F23" s="3" t="s">
        <v>21</v>
      </c>
      <c r="G23" s="3" t="s">
        <v>34</v>
      </c>
      <c r="H23" s="5" t="s">
        <v>97</v>
      </c>
      <c r="I23" s="6">
        <f>VLOOKUP($A23,'[1]DIARIAS 2023 CLEBER'!$A$2:$R$310,9,FALSE)</f>
        <v>105</v>
      </c>
      <c r="J23" s="6">
        <f>VLOOKUP($A23,'[1]DIARIAS 2023 CLEBER'!$A$2:$R$310,10,FALSE)</f>
        <v>0</v>
      </c>
      <c r="K23" s="6">
        <f>VLOOKUP($A23,'[1]DIARIAS 2023 CLEBER'!$A$2:$R$310,11,FALSE)</f>
        <v>0</v>
      </c>
      <c r="L23" s="6">
        <f>VLOOKUP($A23,'[1]DIARIAS 2023 CLEBER'!$A$2:$R$310,12,FALSE)</f>
        <v>0</v>
      </c>
      <c r="M23" s="6">
        <f>VLOOKUP($A23,'[1]DIARIAS 2023 CLEBER'!$A$2:$R$310,13,FALSE)</f>
        <v>0</v>
      </c>
      <c r="N23" s="6">
        <f>VLOOKUP($A23,'[1]DIARIAS 2023 CLEBER'!$A$2:$R$310,14,FALSE)</f>
        <v>105</v>
      </c>
      <c r="O23" s="7">
        <f>VLOOKUP($A23,'[1]DIARIAS 2023 CLEBER'!$A$2:$R$310,15,FALSE)</f>
        <v>0</v>
      </c>
      <c r="P23" s="8">
        <f>VLOOKUP($A23,'[1]DIARIAS 2023 CLEBER'!$A$2:$R$310,16,FALSE)</f>
        <v>0</v>
      </c>
      <c r="Q23" s="8">
        <f>VLOOKUP($A23,'[1]DIARIAS 2023 CLEBER'!$A$2:$R$310,17,FALSE)</f>
        <v>0</v>
      </c>
      <c r="R23" s="8">
        <f>VLOOKUP($A23,'[1]DIARIAS 2023 CLEBER'!$A$2:$R$310,18,FALSE)</f>
        <v>0</v>
      </c>
      <c r="T23" s="14"/>
      <c r="U23" s="14"/>
      <c r="V23" s="14"/>
      <c r="W23" s="14"/>
      <c r="X23" s="14"/>
      <c r="Y23" s="14"/>
    </row>
    <row r="24" spans="1:25" ht="30" customHeight="1" x14ac:dyDescent="0.25">
      <c r="A24" s="3" t="s">
        <v>98</v>
      </c>
      <c r="B24" s="4">
        <v>45175</v>
      </c>
      <c r="C24" s="3" t="s">
        <v>99</v>
      </c>
      <c r="D24" s="3" t="s">
        <v>19</v>
      </c>
      <c r="E24" s="3" t="s">
        <v>74</v>
      </c>
      <c r="F24" s="3" t="s">
        <v>21</v>
      </c>
      <c r="G24" s="3" t="s">
        <v>34</v>
      </c>
      <c r="H24" s="5" t="s">
        <v>100</v>
      </c>
      <c r="I24" s="6">
        <f>VLOOKUP($A24,'[1]DIARIAS 2023 CLEBER'!$A$2:$R$310,9,FALSE)</f>
        <v>105</v>
      </c>
      <c r="J24" s="6">
        <f>VLOOKUP($A24,'[1]DIARIAS 2023 CLEBER'!$A$2:$R$310,10,FALSE)</f>
        <v>0</v>
      </c>
      <c r="K24" s="6">
        <f>VLOOKUP($A24,'[1]DIARIAS 2023 CLEBER'!$A$2:$R$310,11,FALSE)</f>
        <v>0</v>
      </c>
      <c r="L24" s="6">
        <f>VLOOKUP($A24,'[1]DIARIAS 2023 CLEBER'!$A$2:$R$310,12,FALSE)</f>
        <v>0</v>
      </c>
      <c r="M24" s="6">
        <f>VLOOKUP($A24,'[1]DIARIAS 2023 CLEBER'!$A$2:$R$310,13,FALSE)</f>
        <v>0</v>
      </c>
      <c r="N24" s="6">
        <f>VLOOKUP($A24,'[1]DIARIAS 2023 CLEBER'!$A$2:$R$310,14,FALSE)</f>
        <v>105</v>
      </c>
      <c r="O24" s="7">
        <f>VLOOKUP($A24,'[1]DIARIAS 2023 CLEBER'!$A$2:$R$310,15,FALSE)</f>
        <v>0</v>
      </c>
      <c r="P24" s="8">
        <f>VLOOKUP($A24,'[1]DIARIAS 2023 CLEBER'!$A$2:$R$310,16,FALSE)</f>
        <v>0</v>
      </c>
      <c r="Q24" s="8">
        <f>VLOOKUP($A24,'[1]DIARIAS 2023 CLEBER'!$A$2:$R$310,17,FALSE)</f>
        <v>0</v>
      </c>
      <c r="R24" s="8">
        <f>VLOOKUP($A24,'[1]DIARIAS 2023 CLEBER'!$A$2:$R$310,18,FALSE)</f>
        <v>0</v>
      </c>
      <c r="T24" s="14"/>
      <c r="U24" s="14"/>
      <c r="V24" s="14"/>
      <c r="W24" s="14"/>
      <c r="X24" s="14"/>
      <c r="Y24" s="14"/>
    </row>
    <row r="25" spans="1:25" ht="30" customHeight="1" x14ac:dyDescent="0.25">
      <c r="A25" s="3" t="s">
        <v>101</v>
      </c>
      <c r="B25" s="4">
        <v>45182</v>
      </c>
      <c r="C25" s="3" t="s">
        <v>102</v>
      </c>
      <c r="D25" s="3" t="s">
        <v>19</v>
      </c>
      <c r="E25" s="3" t="s">
        <v>74</v>
      </c>
      <c r="F25" s="3" t="s">
        <v>21</v>
      </c>
      <c r="G25" s="3" t="s">
        <v>34</v>
      </c>
      <c r="H25" s="5" t="s">
        <v>103</v>
      </c>
      <c r="I25" s="6">
        <f>VLOOKUP($A25,'[1]DIARIAS 2023 CLEBER'!$A$2:$R$310,9,FALSE)</f>
        <v>105</v>
      </c>
      <c r="J25" s="6">
        <f>VLOOKUP($A25,'[1]DIARIAS 2023 CLEBER'!$A$2:$R$310,10,FALSE)</f>
        <v>0</v>
      </c>
      <c r="K25" s="6">
        <f>VLOOKUP($A25,'[1]DIARIAS 2023 CLEBER'!$A$2:$R$310,11,FALSE)</f>
        <v>0</v>
      </c>
      <c r="L25" s="6">
        <f>VLOOKUP($A25,'[1]DIARIAS 2023 CLEBER'!$A$2:$R$310,12,FALSE)</f>
        <v>0</v>
      </c>
      <c r="M25" s="6">
        <f>VLOOKUP($A25,'[1]DIARIAS 2023 CLEBER'!$A$2:$R$310,13,FALSE)</f>
        <v>0</v>
      </c>
      <c r="N25" s="6">
        <f>VLOOKUP($A25,'[1]DIARIAS 2023 CLEBER'!$A$2:$R$310,14,FALSE)</f>
        <v>105</v>
      </c>
      <c r="O25" s="7">
        <f>VLOOKUP($A25,'[1]DIARIAS 2023 CLEBER'!$A$2:$R$310,15,FALSE)</f>
        <v>0</v>
      </c>
      <c r="P25" s="8">
        <f>VLOOKUP($A25,'[1]DIARIAS 2023 CLEBER'!$A$2:$R$310,16,FALSE)</f>
        <v>0</v>
      </c>
      <c r="Q25" s="8">
        <f>VLOOKUP($A25,'[1]DIARIAS 2023 CLEBER'!$A$2:$R$310,17,FALSE)</f>
        <v>0</v>
      </c>
      <c r="R25" s="8">
        <f>VLOOKUP($A25,'[1]DIARIAS 2023 CLEBER'!$A$2:$R$310,18,FALSE)</f>
        <v>0</v>
      </c>
      <c r="T25" s="14"/>
      <c r="U25" s="14"/>
      <c r="V25" s="14"/>
      <c r="W25" s="14"/>
      <c r="X25" s="14"/>
      <c r="Y25" s="14"/>
    </row>
    <row r="26" spans="1:25" ht="30" customHeight="1" x14ac:dyDescent="0.25">
      <c r="A26" s="3" t="s">
        <v>104</v>
      </c>
      <c r="B26" s="4">
        <v>45205</v>
      </c>
      <c r="C26" s="3" t="s">
        <v>105</v>
      </c>
      <c r="D26" s="3" t="s">
        <v>19</v>
      </c>
      <c r="E26" s="3" t="s">
        <v>74</v>
      </c>
      <c r="F26" s="3" t="s">
        <v>21</v>
      </c>
      <c r="G26" s="3" t="s">
        <v>34</v>
      </c>
      <c r="H26" s="5" t="s">
        <v>106</v>
      </c>
      <c r="I26" s="6">
        <f>VLOOKUP($A26,'[1]DIARIAS 2023 CLEBER'!$A$2:$R$310,9,FALSE)</f>
        <v>150</v>
      </c>
      <c r="J26" s="6">
        <f>VLOOKUP($A26,'[1]DIARIAS 2023 CLEBER'!$A$2:$R$310,10,FALSE)</f>
        <v>0</v>
      </c>
      <c r="K26" s="6">
        <f>VLOOKUP($A26,'[1]DIARIAS 2023 CLEBER'!$A$2:$R$310,11,FALSE)</f>
        <v>0</v>
      </c>
      <c r="L26" s="6">
        <f>VLOOKUP($A26,'[1]DIARIAS 2023 CLEBER'!$A$2:$R$310,12,FALSE)</f>
        <v>0</v>
      </c>
      <c r="M26" s="6">
        <f>VLOOKUP($A26,'[1]DIARIAS 2023 CLEBER'!$A$2:$R$310,13,FALSE)</f>
        <v>0</v>
      </c>
      <c r="N26" s="6">
        <f>VLOOKUP($A26,'[1]DIARIAS 2023 CLEBER'!$A$2:$R$310,14,FALSE)</f>
        <v>150</v>
      </c>
      <c r="O26" s="7">
        <f>VLOOKUP($A26,'[1]DIARIAS 2023 CLEBER'!$A$2:$R$310,15,FALSE)</f>
        <v>0</v>
      </c>
      <c r="P26" s="8">
        <f>VLOOKUP($A26,'[1]DIARIAS 2023 CLEBER'!$A$2:$R$310,16,FALSE)</f>
        <v>0</v>
      </c>
      <c r="Q26" s="8">
        <f>VLOOKUP($A26,'[1]DIARIAS 2023 CLEBER'!$A$2:$R$310,17,FALSE)</f>
        <v>0</v>
      </c>
      <c r="R26" s="8">
        <f>VLOOKUP($A26,'[1]DIARIAS 2023 CLEBER'!$A$2:$R$310,18,FALSE)</f>
        <v>0</v>
      </c>
      <c r="T26" s="14"/>
      <c r="U26" s="14"/>
      <c r="V26" s="14"/>
      <c r="W26" s="14"/>
      <c r="X26" s="14"/>
      <c r="Y26" s="14"/>
    </row>
    <row r="27" spans="1:25" ht="30" customHeight="1" x14ac:dyDescent="0.25">
      <c r="A27" s="3" t="s">
        <v>107</v>
      </c>
      <c r="B27" s="4">
        <v>45217</v>
      </c>
      <c r="C27" s="3" t="s">
        <v>108</v>
      </c>
      <c r="D27" s="3" t="s">
        <v>19</v>
      </c>
      <c r="E27" s="3" t="s">
        <v>74</v>
      </c>
      <c r="F27" s="3" t="s">
        <v>21</v>
      </c>
      <c r="G27" s="3" t="s">
        <v>34</v>
      </c>
      <c r="H27" s="5" t="s">
        <v>109</v>
      </c>
      <c r="I27" s="6">
        <f>VLOOKUP($A27,'[1]DIARIAS 2023 CLEBER'!$A$2:$R$310,9,FALSE)</f>
        <v>210</v>
      </c>
      <c r="J27" s="6">
        <f>VLOOKUP($A27,'[1]DIARIAS 2023 CLEBER'!$A$2:$R$310,10,FALSE)</f>
        <v>0</v>
      </c>
      <c r="K27" s="6">
        <f>VLOOKUP($A27,'[1]DIARIAS 2023 CLEBER'!$A$2:$R$310,11,FALSE)</f>
        <v>0</v>
      </c>
      <c r="L27" s="6">
        <f>VLOOKUP($A27,'[1]DIARIAS 2023 CLEBER'!$A$2:$R$310,12,FALSE)</f>
        <v>0</v>
      </c>
      <c r="M27" s="6">
        <f>VLOOKUP($A27,'[1]DIARIAS 2023 CLEBER'!$A$2:$R$310,13,FALSE)</f>
        <v>0</v>
      </c>
      <c r="N27" s="6">
        <f>VLOOKUP($A27,'[1]DIARIAS 2023 CLEBER'!$A$2:$R$310,14,FALSE)</f>
        <v>210</v>
      </c>
      <c r="O27" s="7">
        <f>VLOOKUP($A27,'[1]DIARIAS 2023 CLEBER'!$A$2:$R$310,15,FALSE)</f>
        <v>0</v>
      </c>
      <c r="P27" s="8">
        <f>VLOOKUP($A27,'[1]DIARIAS 2023 CLEBER'!$A$2:$R$310,16,FALSE)</f>
        <v>0</v>
      </c>
      <c r="Q27" s="8">
        <f>VLOOKUP($A27,'[1]DIARIAS 2023 CLEBER'!$A$2:$R$310,17,FALSE)</f>
        <v>0</v>
      </c>
      <c r="R27" s="8">
        <f>VLOOKUP($A27,'[1]DIARIAS 2023 CLEBER'!$A$2:$R$310,18,FALSE)</f>
        <v>0</v>
      </c>
      <c r="T27" s="14"/>
      <c r="U27" s="14"/>
      <c r="V27" s="14"/>
      <c r="W27" s="14"/>
      <c r="X27" s="14"/>
      <c r="Y27" s="14"/>
    </row>
    <row r="28" spans="1:25" ht="30" customHeight="1" x14ac:dyDescent="0.25">
      <c r="A28" s="3" t="s">
        <v>110</v>
      </c>
      <c r="B28" s="4">
        <v>45219</v>
      </c>
      <c r="C28" s="3" t="s">
        <v>111</v>
      </c>
      <c r="D28" s="3" t="s">
        <v>19</v>
      </c>
      <c r="E28" s="3" t="s">
        <v>74</v>
      </c>
      <c r="F28" s="3" t="s">
        <v>21</v>
      </c>
      <c r="G28" s="3" t="s">
        <v>34</v>
      </c>
      <c r="H28" s="5" t="s">
        <v>112</v>
      </c>
      <c r="I28" s="6">
        <f>VLOOKUP($A28,'[1]DIARIAS 2023 CLEBER'!$A$2:$R$310,9,FALSE)</f>
        <v>210</v>
      </c>
      <c r="J28" s="6">
        <f>VLOOKUP($A28,'[1]DIARIAS 2023 CLEBER'!$A$2:$R$310,10,FALSE)</f>
        <v>0</v>
      </c>
      <c r="K28" s="6">
        <f>VLOOKUP($A28,'[1]DIARIAS 2023 CLEBER'!$A$2:$R$310,11,FALSE)</f>
        <v>0</v>
      </c>
      <c r="L28" s="6">
        <f>VLOOKUP($A28,'[1]DIARIAS 2023 CLEBER'!$A$2:$R$310,12,FALSE)</f>
        <v>0</v>
      </c>
      <c r="M28" s="6">
        <f>VLOOKUP($A28,'[1]DIARIAS 2023 CLEBER'!$A$2:$R$310,13,FALSE)</f>
        <v>0</v>
      </c>
      <c r="N28" s="6">
        <f>VLOOKUP($A28,'[1]DIARIAS 2023 CLEBER'!$A$2:$R$310,14,FALSE)</f>
        <v>210</v>
      </c>
      <c r="O28" s="7">
        <f>VLOOKUP($A28,'[1]DIARIAS 2023 CLEBER'!$A$2:$R$310,15,FALSE)</f>
        <v>0</v>
      </c>
      <c r="P28" s="8">
        <f>VLOOKUP($A28,'[1]DIARIAS 2023 CLEBER'!$A$2:$R$310,16,FALSE)</f>
        <v>0</v>
      </c>
      <c r="Q28" s="8">
        <f>VLOOKUP($A28,'[1]DIARIAS 2023 CLEBER'!$A$2:$R$310,17,FALSE)</f>
        <v>0</v>
      </c>
      <c r="R28" s="8">
        <f>VLOOKUP($A28,'[1]DIARIAS 2023 CLEBER'!$A$2:$R$310,18,FALSE)</f>
        <v>0</v>
      </c>
      <c r="T28" s="14"/>
      <c r="U28" s="14"/>
      <c r="V28" s="14"/>
      <c r="W28" s="14"/>
      <c r="X28" s="14"/>
      <c r="Y28" s="14"/>
    </row>
    <row r="29" spans="1:25" ht="30" customHeight="1" x14ac:dyDescent="0.25">
      <c r="A29" s="3" t="s">
        <v>113</v>
      </c>
      <c r="B29" s="4">
        <v>44985</v>
      </c>
      <c r="C29" s="3" t="s">
        <v>114</v>
      </c>
      <c r="D29" s="3" t="s">
        <v>19</v>
      </c>
      <c r="E29" s="3" t="s">
        <v>115</v>
      </c>
      <c r="F29" s="3" t="s">
        <v>27</v>
      </c>
      <c r="G29" s="3" t="s">
        <v>22</v>
      </c>
      <c r="H29" s="5" t="s">
        <v>116</v>
      </c>
      <c r="I29" s="6">
        <f>VLOOKUP($A29,'[1]DIARIAS 2023 CLEBER'!$A$2:$R$310,9,FALSE)</f>
        <v>2800</v>
      </c>
      <c r="J29" s="6">
        <f>VLOOKUP($A29,'[1]DIARIAS 2023 CLEBER'!$A$2:$R$310,10,FALSE)</f>
        <v>0</v>
      </c>
      <c r="K29" s="6">
        <f>VLOOKUP($A29,'[1]DIARIAS 2023 CLEBER'!$A$2:$R$310,11,FALSE)</f>
        <v>0</v>
      </c>
      <c r="L29" s="6">
        <f>VLOOKUP($A29,'[1]DIARIAS 2023 CLEBER'!$A$2:$R$310,12,FALSE)</f>
        <v>0</v>
      </c>
      <c r="M29" s="6">
        <f>VLOOKUP($A29,'[1]DIARIAS 2023 CLEBER'!$A$2:$R$310,13,FALSE)</f>
        <v>0</v>
      </c>
      <c r="N29" s="6">
        <f>VLOOKUP($A29,'[1]DIARIAS 2023 CLEBER'!$A$2:$R$310,14,FALSE)</f>
        <v>2800</v>
      </c>
      <c r="O29" s="7">
        <f>VLOOKUP($A29,'[1]DIARIAS 2023 CLEBER'!$A$2:$R$310,15,FALSE)</f>
        <v>0</v>
      </c>
      <c r="P29" s="8">
        <f>VLOOKUP($A29,'[1]DIARIAS 2023 CLEBER'!$A$2:$R$310,16,FALSE)</f>
        <v>0</v>
      </c>
      <c r="Q29" s="8">
        <f>VLOOKUP($A29,'[1]DIARIAS 2023 CLEBER'!$A$2:$R$310,17,FALSE)</f>
        <v>0</v>
      </c>
      <c r="R29" s="8">
        <f>VLOOKUP($A29,'[1]DIARIAS 2023 CLEBER'!$A$2:$R$310,18,FALSE)</f>
        <v>0</v>
      </c>
      <c r="T29" s="14"/>
      <c r="U29" s="14"/>
      <c r="V29" s="14"/>
      <c r="W29" s="14"/>
      <c r="X29" s="14"/>
      <c r="Y29" s="14"/>
    </row>
    <row r="30" spans="1:25" ht="30" customHeight="1" x14ac:dyDescent="0.25">
      <c r="A30" s="3" t="s">
        <v>117</v>
      </c>
      <c r="B30" s="4">
        <v>45100</v>
      </c>
      <c r="C30" s="3" t="s">
        <v>118</v>
      </c>
      <c r="D30" s="3" t="s">
        <v>19</v>
      </c>
      <c r="E30" s="3" t="s">
        <v>115</v>
      </c>
      <c r="F30" s="3" t="s">
        <v>21</v>
      </c>
      <c r="G30" s="3" t="s">
        <v>22</v>
      </c>
      <c r="H30" s="5" t="s">
        <v>119</v>
      </c>
      <c r="I30" s="6">
        <f>VLOOKUP($A30,'[1]DIARIAS 2023 CLEBER'!$A$2:$R$310,9,FALSE)</f>
        <v>2800</v>
      </c>
      <c r="J30" s="6">
        <f>VLOOKUP($A30,'[1]DIARIAS 2023 CLEBER'!$A$2:$R$310,10,FALSE)</f>
        <v>0</v>
      </c>
      <c r="K30" s="6">
        <f>VLOOKUP($A30,'[1]DIARIAS 2023 CLEBER'!$A$2:$R$310,11,FALSE)</f>
        <v>0</v>
      </c>
      <c r="L30" s="6">
        <f>VLOOKUP($A30,'[1]DIARIAS 2023 CLEBER'!$A$2:$R$310,12,FALSE)</f>
        <v>0</v>
      </c>
      <c r="M30" s="6">
        <f>VLOOKUP($A30,'[1]DIARIAS 2023 CLEBER'!$A$2:$R$310,13,FALSE)</f>
        <v>0</v>
      </c>
      <c r="N30" s="6">
        <f>VLOOKUP($A30,'[1]DIARIAS 2023 CLEBER'!$A$2:$R$310,14,FALSE)</f>
        <v>2800</v>
      </c>
      <c r="O30" s="7">
        <f>VLOOKUP($A30,'[1]DIARIAS 2023 CLEBER'!$A$2:$R$310,15,FALSE)</f>
        <v>0</v>
      </c>
      <c r="P30" s="8">
        <f>VLOOKUP($A30,'[1]DIARIAS 2023 CLEBER'!$A$2:$R$310,16,FALSE)</f>
        <v>0</v>
      </c>
      <c r="Q30" s="8">
        <f>VLOOKUP($A30,'[1]DIARIAS 2023 CLEBER'!$A$2:$R$310,17,FALSE)</f>
        <v>0</v>
      </c>
      <c r="R30" s="8">
        <f>VLOOKUP($A30,'[1]DIARIAS 2023 CLEBER'!$A$2:$R$310,18,FALSE)</f>
        <v>0</v>
      </c>
      <c r="T30" s="14"/>
      <c r="U30" s="14"/>
      <c r="V30" s="14"/>
      <c r="W30" s="14"/>
      <c r="X30" s="14"/>
      <c r="Y30" s="14"/>
    </row>
    <row r="31" spans="1:25" ht="30" customHeight="1" x14ac:dyDescent="0.25">
      <c r="A31" s="3" t="s">
        <v>120</v>
      </c>
      <c r="B31" s="4">
        <v>45184</v>
      </c>
      <c r="C31" s="3" t="s">
        <v>121</v>
      </c>
      <c r="D31" s="3" t="s">
        <v>19</v>
      </c>
      <c r="E31" s="3" t="s">
        <v>115</v>
      </c>
      <c r="F31" s="3" t="s">
        <v>21</v>
      </c>
      <c r="G31" s="3" t="s">
        <v>34</v>
      </c>
      <c r="H31" s="5" t="s">
        <v>122</v>
      </c>
      <c r="I31" s="6">
        <f>VLOOKUP($A31,'[1]DIARIAS 2023 CLEBER'!$A$2:$R$310,9,FALSE)</f>
        <v>2800</v>
      </c>
      <c r="J31" s="6">
        <f>VLOOKUP($A31,'[1]DIARIAS 2023 CLEBER'!$A$2:$R$310,10,FALSE)</f>
        <v>0</v>
      </c>
      <c r="K31" s="6">
        <f>VLOOKUP($A31,'[1]DIARIAS 2023 CLEBER'!$A$2:$R$310,11,FALSE)</f>
        <v>0</v>
      </c>
      <c r="L31" s="6">
        <f>VLOOKUP($A31,'[1]DIARIAS 2023 CLEBER'!$A$2:$R$310,12,FALSE)</f>
        <v>0</v>
      </c>
      <c r="M31" s="6">
        <f>VLOOKUP($A31,'[1]DIARIAS 2023 CLEBER'!$A$2:$R$310,13,FALSE)</f>
        <v>0</v>
      </c>
      <c r="N31" s="6">
        <f>VLOOKUP($A31,'[1]DIARIAS 2023 CLEBER'!$A$2:$R$310,14,FALSE)</f>
        <v>2800</v>
      </c>
      <c r="O31" s="7">
        <f>VLOOKUP($A31,'[1]DIARIAS 2023 CLEBER'!$A$2:$R$310,15,FALSE)</f>
        <v>0</v>
      </c>
      <c r="P31" s="8">
        <f>VLOOKUP($A31,'[1]DIARIAS 2023 CLEBER'!$A$2:$R$310,16,FALSE)</f>
        <v>0</v>
      </c>
      <c r="Q31" s="8">
        <f>VLOOKUP($A31,'[1]DIARIAS 2023 CLEBER'!$A$2:$R$310,17,FALSE)</f>
        <v>0</v>
      </c>
      <c r="R31" s="8">
        <f>VLOOKUP($A31,'[1]DIARIAS 2023 CLEBER'!$A$2:$R$310,18,FALSE)</f>
        <v>0</v>
      </c>
      <c r="T31" s="14"/>
      <c r="U31" s="14"/>
      <c r="V31" s="14"/>
      <c r="W31" s="14"/>
      <c r="X31" s="14"/>
      <c r="Y31" s="14"/>
    </row>
    <row r="32" spans="1:25" ht="30" customHeight="1" x14ac:dyDescent="0.25">
      <c r="A32" s="3" t="s">
        <v>123</v>
      </c>
      <c r="B32" s="4">
        <v>45033</v>
      </c>
      <c r="C32" s="3" t="s">
        <v>124</v>
      </c>
      <c r="D32" s="3" t="s">
        <v>19</v>
      </c>
      <c r="E32" s="3" t="s">
        <v>125</v>
      </c>
      <c r="F32" s="3" t="s">
        <v>21</v>
      </c>
      <c r="G32" s="3" t="s">
        <v>22</v>
      </c>
      <c r="H32" s="5" t="s">
        <v>126</v>
      </c>
      <c r="I32" s="6">
        <f>VLOOKUP($A32,'[1]DIARIAS 2023 CLEBER'!$A$2:$R$310,9,FALSE)</f>
        <v>2100</v>
      </c>
      <c r="J32" s="6">
        <f>VLOOKUP($A32,'[1]DIARIAS 2023 CLEBER'!$A$2:$R$310,10,FALSE)</f>
        <v>0</v>
      </c>
      <c r="K32" s="6">
        <f>VLOOKUP($A32,'[1]DIARIAS 2023 CLEBER'!$A$2:$R$310,11,FALSE)</f>
        <v>0</v>
      </c>
      <c r="L32" s="6">
        <f>VLOOKUP($A32,'[1]DIARIAS 2023 CLEBER'!$A$2:$R$310,12,FALSE)</f>
        <v>0</v>
      </c>
      <c r="M32" s="6">
        <f>VLOOKUP($A32,'[1]DIARIAS 2023 CLEBER'!$A$2:$R$310,13,FALSE)</f>
        <v>0</v>
      </c>
      <c r="N32" s="6">
        <f>VLOOKUP($A32,'[1]DIARIAS 2023 CLEBER'!$A$2:$R$310,14,FALSE)</f>
        <v>2100</v>
      </c>
      <c r="O32" s="7">
        <f>VLOOKUP($A32,'[1]DIARIAS 2023 CLEBER'!$A$2:$R$310,15,FALSE)</f>
        <v>0</v>
      </c>
      <c r="P32" s="8">
        <f>VLOOKUP($A32,'[1]DIARIAS 2023 CLEBER'!$A$2:$R$310,16,FALSE)</f>
        <v>0</v>
      </c>
      <c r="Q32" s="8">
        <f>VLOOKUP($A32,'[1]DIARIAS 2023 CLEBER'!$A$2:$R$310,17,FALSE)</f>
        <v>0</v>
      </c>
      <c r="R32" s="8">
        <f>VLOOKUP($A32,'[1]DIARIAS 2023 CLEBER'!$A$2:$R$310,18,FALSE)</f>
        <v>0</v>
      </c>
      <c r="T32" s="14"/>
      <c r="U32" s="14"/>
      <c r="V32" s="14"/>
      <c r="W32" s="14"/>
      <c r="X32" s="14"/>
      <c r="Y32" s="14"/>
    </row>
    <row r="33" spans="1:25" ht="30" customHeight="1" x14ac:dyDescent="0.25">
      <c r="A33" s="3" t="s">
        <v>127</v>
      </c>
      <c r="B33" s="4">
        <v>45100</v>
      </c>
      <c r="C33" s="3" t="s">
        <v>128</v>
      </c>
      <c r="D33" s="3" t="s">
        <v>19</v>
      </c>
      <c r="E33" s="3" t="s">
        <v>125</v>
      </c>
      <c r="F33" s="3" t="s">
        <v>21</v>
      </c>
      <c r="G33" s="3" t="s">
        <v>81</v>
      </c>
      <c r="H33" s="5" t="s">
        <v>129</v>
      </c>
      <c r="I33" s="6">
        <f>VLOOKUP($A33,'[1]DIARIAS 2023 CLEBER'!$A$2:$R$310,9,FALSE)</f>
        <v>175</v>
      </c>
      <c r="J33" s="6">
        <f>VLOOKUP($A33,'[1]DIARIAS 2023 CLEBER'!$A$2:$R$310,10,FALSE)</f>
        <v>0</v>
      </c>
      <c r="K33" s="6">
        <f>VLOOKUP($A33,'[1]DIARIAS 2023 CLEBER'!$A$2:$R$310,11,FALSE)</f>
        <v>0</v>
      </c>
      <c r="L33" s="6">
        <f>VLOOKUP($A33,'[1]DIARIAS 2023 CLEBER'!$A$2:$R$310,12,FALSE)</f>
        <v>0</v>
      </c>
      <c r="M33" s="6">
        <f>VLOOKUP($A33,'[1]DIARIAS 2023 CLEBER'!$A$2:$R$310,13,FALSE)</f>
        <v>0</v>
      </c>
      <c r="N33" s="6">
        <f>VLOOKUP($A33,'[1]DIARIAS 2023 CLEBER'!$A$2:$R$310,14,FALSE)</f>
        <v>175</v>
      </c>
      <c r="O33" s="7">
        <f>VLOOKUP($A33,'[1]DIARIAS 2023 CLEBER'!$A$2:$R$310,15,FALSE)</f>
        <v>0</v>
      </c>
      <c r="P33" s="8">
        <f>VLOOKUP($A33,'[1]DIARIAS 2023 CLEBER'!$A$2:$R$310,16,FALSE)</f>
        <v>0</v>
      </c>
      <c r="Q33" s="8">
        <f>VLOOKUP($A33,'[1]DIARIAS 2023 CLEBER'!$A$2:$R$310,17,FALSE)</f>
        <v>0</v>
      </c>
      <c r="R33" s="8">
        <f>VLOOKUP($A33,'[1]DIARIAS 2023 CLEBER'!$A$2:$R$310,18,FALSE)</f>
        <v>0</v>
      </c>
      <c r="T33" s="14"/>
      <c r="U33" s="14"/>
      <c r="V33" s="14"/>
      <c r="W33" s="14"/>
      <c r="X33" s="14"/>
      <c r="Y33" s="14"/>
    </row>
    <row r="34" spans="1:25" ht="30" customHeight="1" x14ac:dyDescent="0.25">
      <c r="A34" s="3" t="s">
        <v>130</v>
      </c>
      <c r="B34" s="4">
        <v>45237</v>
      </c>
      <c r="C34" s="3" t="s">
        <v>131</v>
      </c>
      <c r="D34" s="3" t="s">
        <v>19</v>
      </c>
      <c r="E34" s="3" t="s">
        <v>132</v>
      </c>
      <c r="F34" s="3" t="s">
        <v>21</v>
      </c>
      <c r="G34" s="3" t="s">
        <v>34</v>
      </c>
      <c r="H34" s="5" t="s">
        <v>133</v>
      </c>
      <c r="I34" s="6">
        <f>VLOOKUP($A34,'[1]DIARIAS 2023 CLEBER'!$A$2:$R$310,9,FALSE)</f>
        <v>2100</v>
      </c>
      <c r="J34" s="6">
        <f>VLOOKUP($A34,'[1]DIARIAS 2023 CLEBER'!$A$2:$R$310,10,FALSE)</f>
        <v>0</v>
      </c>
      <c r="K34" s="6">
        <f>VLOOKUP($A34,'[1]DIARIAS 2023 CLEBER'!$A$2:$R$310,11,FALSE)</f>
        <v>0</v>
      </c>
      <c r="L34" s="6">
        <f>VLOOKUP($A34,'[1]DIARIAS 2023 CLEBER'!$A$2:$R$310,12,FALSE)</f>
        <v>0</v>
      </c>
      <c r="M34" s="6">
        <f>VLOOKUP($A34,'[1]DIARIAS 2023 CLEBER'!$A$2:$R$310,13,FALSE)</f>
        <v>0</v>
      </c>
      <c r="N34" s="6">
        <f>VLOOKUP($A34,'[1]DIARIAS 2023 CLEBER'!$A$2:$R$310,14,FALSE)</f>
        <v>2100</v>
      </c>
      <c r="O34" s="7">
        <f>VLOOKUP($A34,'[1]DIARIAS 2023 CLEBER'!$A$2:$R$310,15,FALSE)</f>
        <v>0</v>
      </c>
      <c r="P34" s="8">
        <f>VLOOKUP($A34,'[1]DIARIAS 2023 CLEBER'!$A$2:$R$310,16,FALSE)</f>
        <v>0</v>
      </c>
      <c r="Q34" s="8">
        <f>VLOOKUP($A34,'[1]DIARIAS 2023 CLEBER'!$A$2:$R$310,17,FALSE)</f>
        <v>0</v>
      </c>
      <c r="R34" s="8">
        <f>VLOOKUP($A34,'[1]DIARIAS 2023 CLEBER'!$A$2:$R$310,18,FALSE)</f>
        <v>0</v>
      </c>
      <c r="T34" s="14"/>
      <c r="U34" s="14"/>
      <c r="V34" s="14"/>
      <c r="W34" s="14"/>
      <c r="X34" s="14"/>
      <c r="Y34" s="14"/>
    </row>
    <row r="35" spans="1:25" ht="30" customHeight="1" x14ac:dyDescent="0.25">
      <c r="A35" s="3" t="s">
        <v>134</v>
      </c>
      <c r="B35" s="4">
        <v>45140</v>
      </c>
      <c r="C35" s="3" t="s">
        <v>135</v>
      </c>
      <c r="D35" s="3" t="s">
        <v>19</v>
      </c>
      <c r="E35" s="3" t="s">
        <v>136</v>
      </c>
      <c r="F35" s="3" t="s">
        <v>21</v>
      </c>
      <c r="G35" s="3" t="s">
        <v>81</v>
      </c>
      <c r="H35" s="5" t="s">
        <v>137</v>
      </c>
      <c r="I35" s="6">
        <f>VLOOKUP($A35,'[1]DIARIAS 2023 CLEBER'!$A$2:$R$310,9,FALSE)</f>
        <v>150</v>
      </c>
      <c r="J35" s="6">
        <f>VLOOKUP($A35,'[1]DIARIAS 2023 CLEBER'!$A$2:$R$310,10,FALSE)</f>
        <v>0</v>
      </c>
      <c r="K35" s="6">
        <f>VLOOKUP($A35,'[1]DIARIAS 2023 CLEBER'!$A$2:$R$310,11,FALSE)</f>
        <v>0</v>
      </c>
      <c r="L35" s="6">
        <f>VLOOKUP($A35,'[1]DIARIAS 2023 CLEBER'!$A$2:$R$310,12,FALSE)</f>
        <v>0</v>
      </c>
      <c r="M35" s="6">
        <f>VLOOKUP($A35,'[1]DIARIAS 2023 CLEBER'!$A$2:$R$310,13,FALSE)</f>
        <v>0</v>
      </c>
      <c r="N35" s="6">
        <f>VLOOKUP($A35,'[1]DIARIAS 2023 CLEBER'!$A$2:$R$310,14,FALSE)</f>
        <v>150</v>
      </c>
      <c r="O35" s="7">
        <f>VLOOKUP($A35,'[1]DIARIAS 2023 CLEBER'!$A$2:$R$310,15,FALSE)</f>
        <v>0</v>
      </c>
      <c r="P35" s="8">
        <f>VLOOKUP($A35,'[1]DIARIAS 2023 CLEBER'!$A$2:$R$310,16,FALSE)</f>
        <v>0</v>
      </c>
      <c r="Q35" s="8">
        <f>VLOOKUP($A35,'[1]DIARIAS 2023 CLEBER'!$A$2:$R$310,17,FALSE)</f>
        <v>0</v>
      </c>
      <c r="R35" s="8">
        <f>VLOOKUP($A35,'[1]DIARIAS 2023 CLEBER'!$A$2:$R$310,18,FALSE)</f>
        <v>0</v>
      </c>
      <c r="T35" s="14"/>
      <c r="U35" s="14"/>
      <c r="V35" s="14"/>
      <c r="W35" s="14"/>
      <c r="X35" s="14"/>
      <c r="Y35" s="14"/>
    </row>
    <row r="36" spans="1:25" ht="30" customHeight="1" x14ac:dyDescent="0.25">
      <c r="A36" s="3" t="s">
        <v>138</v>
      </c>
      <c r="B36" s="4">
        <v>45184</v>
      </c>
      <c r="C36" s="3" t="s">
        <v>139</v>
      </c>
      <c r="D36" s="3" t="s">
        <v>19</v>
      </c>
      <c r="E36" s="3" t="s">
        <v>136</v>
      </c>
      <c r="F36" s="3" t="s">
        <v>21</v>
      </c>
      <c r="G36" s="3" t="s">
        <v>34</v>
      </c>
      <c r="H36" s="5" t="s">
        <v>140</v>
      </c>
      <c r="I36" s="6">
        <f>VLOOKUP($A36,'[1]DIARIAS 2023 CLEBER'!$A$2:$R$310,9,FALSE)</f>
        <v>2800</v>
      </c>
      <c r="J36" s="6">
        <f>VLOOKUP($A36,'[1]DIARIAS 2023 CLEBER'!$A$2:$R$310,10,FALSE)</f>
        <v>0</v>
      </c>
      <c r="K36" s="6">
        <f>VLOOKUP($A36,'[1]DIARIAS 2023 CLEBER'!$A$2:$R$310,11,FALSE)</f>
        <v>0</v>
      </c>
      <c r="L36" s="6">
        <f>VLOOKUP($A36,'[1]DIARIAS 2023 CLEBER'!$A$2:$R$310,12,FALSE)</f>
        <v>0</v>
      </c>
      <c r="M36" s="6">
        <f>VLOOKUP($A36,'[1]DIARIAS 2023 CLEBER'!$A$2:$R$310,13,FALSE)</f>
        <v>0</v>
      </c>
      <c r="N36" s="6">
        <f>VLOOKUP($A36,'[1]DIARIAS 2023 CLEBER'!$A$2:$R$310,14,FALSE)</f>
        <v>2800</v>
      </c>
      <c r="O36" s="7">
        <f>VLOOKUP($A36,'[1]DIARIAS 2023 CLEBER'!$A$2:$R$310,15,FALSE)</f>
        <v>0</v>
      </c>
      <c r="P36" s="8">
        <f>VLOOKUP($A36,'[1]DIARIAS 2023 CLEBER'!$A$2:$R$310,16,FALSE)</f>
        <v>0</v>
      </c>
      <c r="Q36" s="8">
        <f>VLOOKUP($A36,'[1]DIARIAS 2023 CLEBER'!$A$2:$R$310,17,FALSE)</f>
        <v>0</v>
      </c>
      <c r="R36" s="8">
        <f>VLOOKUP($A36,'[1]DIARIAS 2023 CLEBER'!$A$2:$R$310,18,FALSE)</f>
        <v>0</v>
      </c>
      <c r="T36" s="14"/>
      <c r="U36" s="14"/>
      <c r="V36" s="14"/>
      <c r="W36" s="14"/>
      <c r="X36" s="14"/>
      <c r="Y36" s="14"/>
    </row>
    <row r="37" spans="1:25" ht="30" customHeight="1" x14ac:dyDescent="0.25">
      <c r="A37" s="3" t="s">
        <v>141</v>
      </c>
      <c r="B37" s="4">
        <v>45033</v>
      </c>
      <c r="C37" s="3" t="s">
        <v>142</v>
      </c>
      <c r="D37" s="3" t="s">
        <v>19</v>
      </c>
      <c r="E37" s="3" t="s">
        <v>143</v>
      </c>
      <c r="F37" s="3" t="s">
        <v>21</v>
      </c>
      <c r="G37" s="3" t="s">
        <v>22</v>
      </c>
      <c r="H37" s="5" t="s">
        <v>144</v>
      </c>
      <c r="I37" s="6">
        <f>VLOOKUP($A37,'[1]DIARIAS 2023 CLEBER'!$A$2:$R$310,9,FALSE)</f>
        <v>2100</v>
      </c>
      <c r="J37" s="6">
        <f>VLOOKUP($A37,'[1]DIARIAS 2023 CLEBER'!$A$2:$R$310,10,FALSE)</f>
        <v>0</v>
      </c>
      <c r="K37" s="6">
        <f>VLOOKUP($A37,'[1]DIARIAS 2023 CLEBER'!$A$2:$R$310,11,FALSE)</f>
        <v>0</v>
      </c>
      <c r="L37" s="6">
        <f>VLOOKUP($A37,'[1]DIARIAS 2023 CLEBER'!$A$2:$R$310,12,FALSE)</f>
        <v>0</v>
      </c>
      <c r="M37" s="6">
        <f>VLOOKUP($A37,'[1]DIARIAS 2023 CLEBER'!$A$2:$R$310,13,FALSE)</f>
        <v>0</v>
      </c>
      <c r="N37" s="6">
        <f>VLOOKUP($A37,'[1]DIARIAS 2023 CLEBER'!$A$2:$R$310,14,FALSE)</f>
        <v>2100</v>
      </c>
      <c r="O37" s="7">
        <f>VLOOKUP($A37,'[1]DIARIAS 2023 CLEBER'!$A$2:$R$310,15,FALSE)</f>
        <v>0</v>
      </c>
      <c r="P37" s="8">
        <f>VLOOKUP($A37,'[1]DIARIAS 2023 CLEBER'!$A$2:$R$310,16,FALSE)</f>
        <v>0</v>
      </c>
      <c r="Q37" s="8">
        <f>VLOOKUP($A37,'[1]DIARIAS 2023 CLEBER'!$A$2:$R$310,17,FALSE)</f>
        <v>0</v>
      </c>
      <c r="R37" s="8">
        <f>VLOOKUP($A37,'[1]DIARIAS 2023 CLEBER'!$A$2:$R$310,18,FALSE)</f>
        <v>0</v>
      </c>
      <c r="T37" s="14"/>
      <c r="U37" s="14"/>
      <c r="V37" s="14"/>
      <c r="W37" s="14"/>
      <c r="X37" s="14"/>
      <c r="Y37" s="14"/>
    </row>
    <row r="38" spans="1:25" ht="30" customHeight="1" x14ac:dyDescent="0.25">
      <c r="A38" s="3" t="s">
        <v>145</v>
      </c>
      <c r="B38" s="4">
        <v>45104</v>
      </c>
      <c r="C38" s="3" t="s">
        <v>146</v>
      </c>
      <c r="D38" s="3" t="s">
        <v>19</v>
      </c>
      <c r="E38" s="3" t="s">
        <v>143</v>
      </c>
      <c r="F38" s="3" t="s">
        <v>21</v>
      </c>
      <c r="G38" s="3" t="s">
        <v>34</v>
      </c>
      <c r="H38" s="5" t="s">
        <v>147</v>
      </c>
      <c r="I38" s="6">
        <f>VLOOKUP($A38,'[1]DIARIAS 2023 CLEBER'!$A$2:$R$310,9,FALSE)</f>
        <v>105</v>
      </c>
      <c r="J38" s="6">
        <f>VLOOKUP($A38,'[1]DIARIAS 2023 CLEBER'!$A$2:$R$310,10,FALSE)</f>
        <v>0</v>
      </c>
      <c r="K38" s="6">
        <f>VLOOKUP($A38,'[1]DIARIAS 2023 CLEBER'!$A$2:$R$310,11,FALSE)</f>
        <v>0</v>
      </c>
      <c r="L38" s="6">
        <f>VLOOKUP($A38,'[1]DIARIAS 2023 CLEBER'!$A$2:$R$310,12,FALSE)</f>
        <v>0</v>
      </c>
      <c r="M38" s="6">
        <f>VLOOKUP($A38,'[1]DIARIAS 2023 CLEBER'!$A$2:$R$310,13,FALSE)</f>
        <v>0</v>
      </c>
      <c r="N38" s="6">
        <f>VLOOKUP($A38,'[1]DIARIAS 2023 CLEBER'!$A$2:$R$310,14,FALSE)</f>
        <v>105</v>
      </c>
      <c r="O38" s="7">
        <f>VLOOKUP($A38,'[1]DIARIAS 2023 CLEBER'!$A$2:$R$310,15,FALSE)</f>
        <v>0</v>
      </c>
      <c r="P38" s="8">
        <f>VLOOKUP($A38,'[1]DIARIAS 2023 CLEBER'!$A$2:$R$310,16,FALSE)</f>
        <v>0</v>
      </c>
      <c r="Q38" s="8">
        <f>VLOOKUP($A38,'[1]DIARIAS 2023 CLEBER'!$A$2:$R$310,17,FALSE)</f>
        <v>0</v>
      </c>
      <c r="R38" s="8">
        <f>VLOOKUP($A38,'[1]DIARIAS 2023 CLEBER'!$A$2:$R$310,18,FALSE)</f>
        <v>0</v>
      </c>
      <c r="T38" s="14"/>
      <c r="U38" s="14"/>
      <c r="V38" s="14"/>
      <c r="W38" s="14"/>
      <c r="X38" s="14"/>
      <c r="Y38" s="14"/>
    </row>
    <row r="39" spans="1:25" ht="30" customHeight="1" x14ac:dyDescent="0.25">
      <c r="A39" s="3" t="s">
        <v>148</v>
      </c>
      <c r="B39" s="4">
        <v>45140</v>
      </c>
      <c r="C39" s="3" t="s">
        <v>149</v>
      </c>
      <c r="D39" s="3" t="s">
        <v>19</v>
      </c>
      <c r="E39" s="3" t="s">
        <v>143</v>
      </c>
      <c r="F39" s="3" t="s">
        <v>21</v>
      </c>
      <c r="G39" s="3" t="s">
        <v>81</v>
      </c>
      <c r="H39" s="5" t="s">
        <v>150</v>
      </c>
      <c r="I39" s="6">
        <f>VLOOKUP($A39,'[1]DIARIAS 2023 CLEBER'!$A$2:$R$310,9,FALSE)</f>
        <v>150</v>
      </c>
      <c r="J39" s="6">
        <f>VLOOKUP($A39,'[1]DIARIAS 2023 CLEBER'!$A$2:$R$310,10,FALSE)</f>
        <v>0</v>
      </c>
      <c r="K39" s="6">
        <f>VLOOKUP($A39,'[1]DIARIAS 2023 CLEBER'!$A$2:$R$310,11,FALSE)</f>
        <v>0</v>
      </c>
      <c r="L39" s="6">
        <f>VLOOKUP($A39,'[1]DIARIAS 2023 CLEBER'!$A$2:$R$310,12,FALSE)</f>
        <v>0</v>
      </c>
      <c r="M39" s="6">
        <f>VLOOKUP($A39,'[1]DIARIAS 2023 CLEBER'!$A$2:$R$310,13,FALSE)</f>
        <v>0</v>
      </c>
      <c r="N39" s="6">
        <f>VLOOKUP($A39,'[1]DIARIAS 2023 CLEBER'!$A$2:$R$310,14,FALSE)</f>
        <v>150</v>
      </c>
      <c r="O39" s="7">
        <f>VLOOKUP($A39,'[1]DIARIAS 2023 CLEBER'!$A$2:$R$310,15,FALSE)</f>
        <v>0</v>
      </c>
      <c r="P39" s="8">
        <f>VLOOKUP($A39,'[1]DIARIAS 2023 CLEBER'!$A$2:$R$310,16,FALSE)</f>
        <v>0</v>
      </c>
      <c r="Q39" s="8">
        <f>VLOOKUP($A39,'[1]DIARIAS 2023 CLEBER'!$A$2:$R$310,17,FALSE)</f>
        <v>0</v>
      </c>
      <c r="R39" s="8">
        <f>VLOOKUP($A39,'[1]DIARIAS 2023 CLEBER'!$A$2:$R$310,18,FALSE)</f>
        <v>0</v>
      </c>
      <c r="T39" s="14"/>
      <c r="U39" s="14"/>
      <c r="V39" s="14"/>
      <c r="W39" s="14"/>
      <c r="X39" s="14"/>
      <c r="Y39" s="14"/>
    </row>
    <row r="40" spans="1:25" ht="30" customHeight="1" x14ac:dyDescent="0.25">
      <c r="A40" s="3" t="s">
        <v>151</v>
      </c>
      <c r="B40" s="4">
        <v>45148</v>
      </c>
      <c r="C40" s="3" t="s">
        <v>152</v>
      </c>
      <c r="D40" s="3" t="s">
        <v>19</v>
      </c>
      <c r="E40" s="3" t="s">
        <v>143</v>
      </c>
      <c r="F40" s="3" t="s">
        <v>21</v>
      </c>
      <c r="G40" s="3" t="s">
        <v>34</v>
      </c>
      <c r="H40" s="5" t="s">
        <v>153</v>
      </c>
      <c r="I40" s="6">
        <f>VLOOKUP($A40,'[1]DIARIAS 2023 CLEBER'!$A$2:$R$310,9,FALSE)</f>
        <v>2800</v>
      </c>
      <c r="J40" s="6">
        <f>VLOOKUP($A40,'[1]DIARIAS 2023 CLEBER'!$A$2:$R$310,10,FALSE)</f>
        <v>0</v>
      </c>
      <c r="K40" s="6">
        <f>VLOOKUP($A40,'[1]DIARIAS 2023 CLEBER'!$A$2:$R$310,11,FALSE)</f>
        <v>0</v>
      </c>
      <c r="L40" s="6">
        <f>VLOOKUP($A40,'[1]DIARIAS 2023 CLEBER'!$A$2:$R$310,12,FALSE)</f>
        <v>0</v>
      </c>
      <c r="M40" s="6">
        <f>VLOOKUP($A40,'[1]DIARIAS 2023 CLEBER'!$A$2:$R$310,13,FALSE)</f>
        <v>0</v>
      </c>
      <c r="N40" s="6">
        <f>VLOOKUP($A40,'[1]DIARIAS 2023 CLEBER'!$A$2:$R$310,14,FALSE)</f>
        <v>2800</v>
      </c>
      <c r="O40" s="7">
        <f>VLOOKUP($A40,'[1]DIARIAS 2023 CLEBER'!$A$2:$R$310,15,FALSE)</f>
        <v>0</v>
      </c>
      <c r="P40" s="8">
        <f>VLOOKUP($A40,'[1]DIARIAS 2023 CLEBER'!$A$2:$R$310,16,FALSE)</f>
        <v>0</v>
      </c>
      <c r="Q40" s="8">
        <f>VLOOKUP($A40,'[1]DIARIAS 2023 CLEBER'!$A$2:$R$310,17,FALSE)</f>
        <v>0</v>
      </c>
      <c r="R40" s="8">
        <f>VLOOKUP($A40,'[1]DIARIAS 2023 CLEBER'!$A$2:$R$310,18,FALSE)</f>
        <v>0</v>
      </c>
      <c r="T40" s="14"/>
      <c r="U40" s="14"/>
      <c r="V40" s="14"/>
      <c r="W40" s="14"/>
      <c r="X40" s="14"/>
      <c r="Y40" s="14"/>
    </row>
    <row r="41" spans="1:25" ht="30" customHeight="1" x14ac:dyDescent="0.25">
      <c r="A41" s="3" t="s">
        <v>154</v>
      </c>
      <c r="B41" s="4">
        <v>45168</v>
      </c>
      <c r="C41" s="3" t="s">
        <v>155</v>
      </c>
      <c r="D41" s="3" t="s">
        <v>19</v>
      </c>
      <c r="E41" s="3" t="s">
        <v>143</v>
      </c>
      <c r="F41" s="3" t="s">
        <v>21</v>
      </c>
      <c r="G41" s="3" t="s">
        <v>34</v>
      </c>
      <c r="H41" s="5" t="s">
        <v>156</v>
      </c>
      <c r="I41" s="6">
        <f>VLOOKUP($A41,'[1]DIARIAS 2023 CLEBER'!$A$2:$R$310,9,FALSE)</f>
        <v>105</v>
      </c>
      <c r="J41" s="6">
        <f>VLOOKUP($A41,'[1]DIARIAS 2023 CLEBER'!$A$2:$R$310,10,FALSE)</f>
        <v>0</v>
      </c>
      <c r="K41" s="6">
        <f>VLOOKUP($A41,'[1]DIARIAS 2023 CLEBER'!$A$2:$R$310,11,FALSE)</f>
        <v>0</v>
      </c>
      <c r="L41" s="6">
        <f>VLOOKUP($A41,'[1]DIARIAS 2023 CLEBER'!$A$2:$R$310,12,FALSE)</f>
        <v>0</v>
      </c>
      <c r="M41" s="6">
        <f>VLOOKUP($A41,'[1]DIARIAS 2023 CLEBER'!$A$2:$R$310,13,FALSE)</f>
        <v>0</v>
      </c>
      <c r="N41" s="6">
        <f>VLOOKUP($A41,'[1]DIARIAS 2023 CLEBER'!$A$2:$R$310,14,FALSE)</f>
        <v>105</v>
      </c>
      <c r="O41" s="7">
        <f>VLOOKUP($A41,'[1]DIARIAS 2023 CLEBER'!$A$2:$R$310,15,FALSE)</f>
        <v>0</v>
      </c>
      <c r="P41" s="8">
        <f>VLOOKUP($A41,'[1]DIARIAS 2023 CLEBER'!$A$2:$R$310,16,FALSE)</f>
        <v>0</v>
      </c>
      <c r="Q41" s="8">
        <f>VLOOKUP($A41,'[1]DIARIAS 2023 CLEBER'!$A$2:$R$310,17,FALSE)</f>
        <v>0</v>
      </c>
      <c r="R41" s="8">
        <f>VLOOKUP($A41,'[1]DIARIAS 2023 CLEBER'!$A$2:$R$310,18,FALSE)</f>
        <v>0</v>
      </c>
      <c r="T41" s="14"/>
      <c r="U41" s="14"/>
      <c r="V41" s="14"/>
      <c r="W41" s="14"/>
      <c r="X41" s="14"/>
      <c r="Y41" s="14"/>
    </row>
    <row r="42" spans="1:25" ht="30" customHeight="1" x14ac:dyDescent="0.25">
      <c r="A42" s="3" t="s">
        <v>157</v>
      </c>
      <c r="B42" s="4">
        <v>45182</v>
      </c>
      <c r="C42" s="3" t="s">
        <v>158</v>
      </c>
      <c r="D42" s="3" t="s">
        <v>19</v>
      </c>
      <c r="E42" s="3" t="s">
        <v>143</v>
      </c>
      <c r="F42" s="3" t="s">
        <v>21</v>
      </c>
      <c r="G42" s="3" t="s">
        <v>34</v>
      </c>
      <c r="H42" s="5" t="s">
        <v>159</v>
      </c>
      <c r="I42" s="6">
        <f>VLOOKUP($A42,'[1]DIARIAS 2023 CLEBER'!$A$2:$R$310,9,FALSE)</f>
        <v>105</v>
      </c>
      <c r="J42" s="6">
        <f>VLOOKUP($A42,'[1]DIARIAS 2023 CLEBER'!$A$2:$R$310,10,FALSE)</f>
        <v>0</v>
      </c>
      <c r="K42" s="6">
        <f>VLOOKUP($A42,'[1]DIARIAS 2023 CLEBER'!$A$2:$R$310,11,FALSE)</f>
        <v>0</v>
      </c>
      <c r="L42" s="6">
        <f>VLOOKUP($A42,'[1]DIARIAS 2023 CLEBER'!$A$2:$R$310,12,FALSE)</f>
        <v>0</v>
      </c>
      <c r="M42" s="6">
        <f>VLOOKUP($A42,'[1]DIARIAS 2023 CLEBER'!$A$2:$R$310,13,FALSE)</f>
        <v>0</v>
      </c>
      <c r="N42" s="6">
        <f>VLOOKUP($A42,'[1]DIARIAS 2023 CLEBER'!$A$2:$R$310,14,FALSE)</f>
        <v>105</v>
      </c>
      <c r="O42" s="7">
        <f>VLOOKUP($A42,'[1]DIARIAS 2023 CLEBER'!$A$2:$R$310,15,FALSE)</f>
        <v>0</v>
      </c>
      <c r="P42" s="8">
        <f>VLOOKUP($A42,'[1]DIARIAS 2023 CLEBER'!$A$2:$R$310,16,FALSE)</f>
        <v>0</v>
      </c>
      <c r="Q42" s="8">
        <f>VLOOKUP($A42,'[1]DIARIAS 2023 CLEBER'!$A$2:$R$310,17,FALSE)</f>
        <v>0</v>
      </c>
      <c r="R42" s="8">
        <f>VLOOKUP($A42,'[1]DIARIAS 2023 CLEBER'!$A$2:$R$310,18,FALSE)</f>
        <v>0</v>
      </c>
      <c r="T42" s="14"/>
      <c r="U42" s="14"/>
      <c r="V42" s="14"/>
      <c r="W42" s="14"/>
      <c r="X42" s="14"/>
      <c r="Y42" s="14"/>
    </row>
    <row r="43" spans="1:25" ht="30" customHeight="1" x14ac:dyDescent="0.25">
      <c r="A43" s="3" t="s">
        <v>160</v>
      </c>
      <c r="B43" s="4">
        <v>45072</v>
      </c>
      <c r="C43" s="3" t="s">
        <v>161</v>
      </c>
      <c r="D43" s="3" t="s">
        <v>19</v>
      </c>
      <c r="E43" s="3" t="s">
        <v>162</v>
      </c>
      <c r="F43" s="3" t="s">
        <v>21</v>
      </c>
      <c r="G43" s="3" t="s">
        <v>22</v>
      </c>
      <c r="H43" s="5" t="s">
        <v>163</v>
      </c>
      <c r="I43" s="6">
        <f>VLOOKUP($A43,'[1]DIARIAS 2023 CLEBER'!$A$2:$R$310,9,FALSE)</f>
        <v>2800</v>
      </c>
      <c r="J43" s="6">
        <f>VLOOKUP($A43,'[1]DIARIAS 2023 CLEBER'!$A$2:$R$310,10,FALSE)</f>
        <v>0</v>
      </c>
      <c r="K43" s="6">
        <f>VLOOKUP($A43,'[1]DIARIAS 2023 CLEBER'!$A$2:$R$310,11,FALSE)</f>
        <v>0</v>
      </c>
      <c r="L43" s="6">
        <f>VLOOKUP($A43,'[1]DIARIAS 2023 CLEBER'!$A$2:$R$310,12,FALSE)</f>
        <v>0</v>
      </c>
      <c r="M43" s="6">
        <f>VLOOKUP($A43,'[1]DIARIAS 2023 CLEBER'!$A$2:$R$310,13,FALSE)</f>
        <v>0</v>
      </c>
      <c r="N43" s="6">
        <f>VLOOKUP($A43,'[1]DIARIAS 2023 CLEBER'!$A$2:$R$310,14,FALSE)</f>
        <v>2800</v>
      </c>
      <c r="O43" s="7">
        <f>VLOOKUP($A43,'[1]DIARIAS 2023 CLEBER'!$A$2:$R$310,15,FALSE)</f>
        <v>0</v>
      </c>
      <c r="P43" s="8">
        <f>VLOOKUP($A43,'[1]DIARIAS 2023 CLEBER'!$A$2:$R$310,16,FALSE)</f>
        <v>0</v>
      </c>
      <c r="Q43" s="8">
        <f>VLOOKUP($A43,'[1]DIARIAS 2023 CLEBER'!$A$2:$R$310,17,FALSE)</f>
        <v>0</v>
      </c>
      <c r="R43" s="8">
        <f>VLOOKUP($A43,'[1]DIARIAS 2023 CLEBER'!$A$2:$R$310,18,FALSE)</f>
        <v>0</v>
      </c>
      <c r="T43" s="14"/>
      <c r="U43" s="14"/>
      <c r="V43" s="14"/>
      <c r="W43" s="14"/>
      <c r="X43" s="14"/>
      <c r="Y43" s="14"/>
    </row>
    <row r="44" spans="1:25" ht="30" customHeight="1" x14ac:dyDescent="0.25">
      <c r="A44" s="3" t="s">
        <v>164</v>
      </c>
      <c r="B44" s="4">
        <v>44985</v>
      </c>
      <c r="C44" s="3" t="s">
        <v>165</v>
      </c>
      <c r="D44" s="3" t="s">
        <v>19</v>
      </c>
      <c r="E44" s="3" t="s">
        <v>166</v>
      </c>
      <c r="F44" s="3" t="s">
        <v>27</v>
      </c>
      <c r="G44" s="3" t="s">
        <v>22</v>
      </c>
      <c r="H44" s="5" t="s">
        <v>167</v>
      </c>
      <c r="I44" s="6">
        <f>VLOOKUP($A44,'[1]DIARIAS 2023 CLEBER'!$A$2:$R$310,9,FALSE)</f>
        <v>2800</v>
      </c>
      <c r="J44" s="6">
        <f>VLOOKUP($A44,'[1]DIARIAS 2023 CLEBER'!$A$2:$R$310,10,FALSE)</f>
        <v>0</v>
      </c>
      <c r="K44" s="6">
        <f>VLOOKUP($A44,'[1]DIARIAS 2023 CLEBER'!$A$2:$R$310,11,FALSE)</f>
        <v>0</v>
      </c>
      <c r="L44" s="6">
        <f>VLOOKUP($A44,'[1]DIARIAS 2023 CLEBER'!$A$2:$R$310,12,FALSE)</f>
        <v>0</v>
      </c>
      <c r="M44" s="6">
        <f>VLOOKUP($A44,'[1]DIARIAS 2023 CLEBER'!$A$2:$R$310,13,FALSE)</f>
        <v>0</v>
      </c>
      <c r="N44" s="6">
        <f>VLOOKUP($A44,'[1]DIARIAS 2023 CLEBER'!$A$2:$R$310,14,FALSE)</f>
        <v>2800</v>
      </c>
      <c r="O44" s="7">
        <f>VLOOKUP($A44,'[1]DIARIAS 2023 CLEBER'!$A$2:$R$310,15,FALSE)</f>
        <v>0</v>
      </c>
      <c r="P44" s="8">
        <f>VLOOKUP($A44,'[1]DIARIAS 2023 CLEBER'!$A$2:$R$310,16,FALSE)</f>
        <v>0</v>
      </c>
      <c r="Q44" s="8">
        <f>VLOOKUP($A44,'[1]DIARIAS 2023 CLEBER'!$A$2:$R$310,17,FALSE)</f>
        <v>0</v>
      </c>
      <c r="R44" s="8">
        <f>VLOOKUP($A44,'[1]DIARIAS 2023 CLEBER'!$A$2:$R$310,18,FALSE)</f>
        <v>0</v>
      </c>
      <c r="T44" s="14"/>
      <c r="U44" s="14"/>
      <c r="V44" s="14"/>
      <c r="W44" s="14"/>
      <c r="X44" s="14"/>
      <c r="Y44" s="14"/>
    </row>
    <row r="45" spans="1:25" ht="30" customHeight="1" x14ac:dyDescent="0.25">
      <c r="A45" s="3" t="s">
        <v>168</v>
      </c>
      <c r="B45" s="4">
        <v>45105</v>
      </c>
      <c r="C45" s="3" t="s">
        <v>169</v>
      </c>
      <c r="D45" s="3" t="s">
        <v>19</v>
      </c>
      <c r="E45" s="3" t="s">
        <v>166</v>
      </c>
      <c r="F45" s="3" t="s">
        <v>21</v>
      </c>
      <c r="G45" s="3" t="s">
        <v>81</v>
      </c>
      <c r="H45" s="5" t="s">
        <v>170</v>
      </c>
      <c r="I45" s="6">
        <f>VLOOKUP($A45,'[1]DIARIAS 2023 CLEBER'!$A$2:$R$310,9,FALSE)</f>
        <v>175</v>
      </c>
      <c r="J45" s="6">
        <f>VLOOKUP($A45,'[1]DIARIAS 2023 CLEBER'!$A$2:$R$310,10,FALSE)</f>
        <v>0</v>
      </c>
      <c r="K45" s="6">
        <f>VLOOKUP($A45,'[1]DIARIAS 2023 CLEBER'!$A$2:$R$310,11,FALSE)</f>
        <v>0</v>
      </c>
      <c r="L45" s="6">
        <f>VLOOKUP($A45,'[1]DIARIAS 2023 CLEBER'!$A$2:$R$310,12,FALSE)</f>
        <v>0</v>
      </c>
      <c r="M45" s="6">
        <f>VLOOKUP($A45,'[1]DIARIAS 2023 CLEBER'!$A$2:$R$310,13,FALSE)</f>
        <v>0</v>
      </c>
      <c r="N45" s="6">
        <f>VLOOKUP($A45,'[1]DIARIAS 2023 CLEBER'!$A$2:$R$310,14,FALSE)</f>
        <v>175</v>
      </c>
      <c r="O45" s="7">
        <f>VLOOKUP($A45,'[1]DIARIAS 2023 CLEBER'!$A$2:$R$310,15,FALSE)</f>
        <v>0</v>
      </c>
      <c r="P45" s="8">
        <f>VLOOKUP($A45,'[1]DIARIAS 2023 CLEBER'!$A$2:$R$310,16,FALSE)</f>
        <v>0</v>
      </c>
      <c r="Q45" s="8">
        <f>VLOOKUP($A45,'[1]DIARIAS 2023 CLEBER'!$A$2:$R$310,17,FALSE)</f>
        <v>0</v>
      </c>
      <c r="R45" s="8">
        <f>VLOOKUP($A45,'[1]DIARIAS 2023 CLEBER'!$A$2:$R$310,18,FALSE)</f>
        <v>0</v>
      </c>
      <c r="T45" s="14"/>
      <c r="U45" s="14"/>
      <c r="V45" s="14"/>
      <c r="W45" s="14"/>
      <c r="X45" s="14"/>
      <c r="Y45" s="14"/>
    </row>
    <row r="46" spans="1:25" ht="30" customHeight="1" x14ac:dyDescent="0.25">
      <c r="A46" s="3" t="s">
        <v>171</v>
      </c>
      <c r="B46" s="4">
        <v>45175</v>
      </c>
      <c r="C46" s="3" t="s">
        <v>172</v>
      </c>
      <c r="D46" s="3" t="s">
        <v>19</v>
      </c>
      <c r="E46" s="3" t="s">
        <v>166</v>
      </c>
      <c r="F46" s="3" t="s">
        <v>21</v>
      </c>
      <c r="G46" s="3" t="s">
        <v>22</v>
      </c>
      <c r="H46" s="5" t="s">
        <v>173</v>
      </c>
      <c r="I46" s="6">
        <f>VLOOKUP($A46,'[1]DIARIAS 2023 CLEBER'!$A$2:$R$310,9,FALSE)</f>
        <v>2800</v>
      </c>
      <c r="J46" s="6">
        <f>VLOOKUP($A46,'[1]DIARIAS 2023 CLEBER'!$A$2:$R$310,10,FALSE)</f>
        <v>0</v>
      </c>
      <c r="K46" s="6">
        <f>VLOOKUP($A46,'[1]DIARIAS 2023 CLEBER'!$A$2:$R$310,11,FALSE)</f>
        <v>0</v>
      </c>
      <c r="L46" s="6">
        <f>VLOOKUP($A46,'[1]DIARIAS 2023 CLEBER'!$A$2:$R$310,12,FALSE)</f>
        <v>0</v>
      </c>
      <c r="M46" s="6">
        <f>VLOOKUP($A46,'[1]DIARIAS 2023 CLEBER'!$A$2:$R$310,13,FALSE)</f>
        <v>0</v>
      </c>
      <c r="N46" s="6">
        <f>VLOOKUP($A46,'[1]DIARIAS 2023 CLEBER'!$A$2:$R$310,14,FALSE)</f>
        <v>2800</v>
      </c>
      <c r="O46" s="7">
        <f>VLOOKUP($A46,'[1]DIARIAS 2023 CLEBER'!$A$2:$R$310,15,FALSE)</f>
        <v>0</v>
      </c>
      <c r="P46" s="8">
        <f>VLOOKUP($A46,'[1]DIARIAS 2023 CLEBER'!$A$2:$R$310,16,FALSE)</f>
        <v>0</v>
      </c>
      <c r="Q46" s="8">
        <f>VLOOKUP($A46,'[1]DIARIAS 2023 CLEBER'!$A$2:$R$310,17,FALSE)</f>
        <v>0</v>
      </c>
      <c r="R46" s="8">
        <f>VLOOKUP($A46,'[1]DIARIAS 2023 CLEBER'!$A$2:$R$310,18,FALSE)</f>
        <v>0</v>
      </c>
      <c r="T46" s="14"/>
      <c r="U46" s="14"/>
      <c r="V46" s="14"/>
      <c r="W46" s="14"/>
      <c r="X46" s="14"/>
      <c r="Y46" s="14"/>
    </row>
    <row r="47" spans="1:25" ht="30" customHeight="1" x14ac:dyDescent="0.25">
      <c r="A47" s="3" t="s">
        <v>174</v>
      </c>
      <c r="B47" s="4">
        <v>44944</v>
      </c>
      <c r="C47" s="3" t="s">
        <v>175</v>
      </c>
      <c r="D47" s="3" t="s">
        <v>60</v>
      </c>
      <c r="E47" s="3" t="s">
        <v>176</v>
      </c>
      <c r="F47" s="3" t="s">
        <v>27</v>
      </c>
      <c r="G47" s="3" t="s">
        <v>22</v>
      </c>
      <c r="H47" s="5" t="s">
        <v>177</v>
      </c>
      <c r="I47" s="6">
        <f>VLOOKUP($A47,'[1]DIARIAS 2023 CLEBER'!$A$2:$R$310,9,FALSE)</f>
        <v>2800</v>
      </c>
      <c r="J47" s="6">
        <f>VLOOKUP($A47,'[1]DIARIAS 2023 CLEBER'!$A$2:$R$310,10,FALSE)</f>
        <v>0</v>
      </c>
      <c r="K47" s="6">
        <f>VLOOKUP($A47,'[1]DIARIAS 2023 CLEBER'!$A$2:$R$310,11,FALSE)</f>
        <v>0</v>
      </c>
      <c r="L47" s="6">
        <f>VLOOKUP($A47,'[1]DIARIAS 2023 CLEBER'!$A$2:$R$310,12,FALSE)</f>
        <v>0</v>
      </c>
      <c r="M47" s="6">
        <f>VLOOKUP($A47,'[1]DIARIAS 2023 CLEBER'!$A$2:$R$310,13,FALSE)</f>
        <v>0</v>
      </c>
      <c r="N47" s="6">
        <f>VLOOKUP($A47,'[1]DIARIAS 2023 CLEBER'!$A$2:$R$310,14,FALSE)</f>
        <v>2800</v>
      </c>
      <c r="O47" s="7">
        <f>VLOOKUP($A47,'[1]DIARIAS 2023 CLEBER'!$A$2:$R$310,15,FALSE)</f>
        <v>0</v>
      </c>
      <c r="P47" s="8">
        <f>VLOOKUP($A47,'[1]DIARIAS 2023 CLEBER'!$A$2:$R$310,16,FALSE)</f>
        <v>0</v>
      </c>
      <c r="Q47" s="8">
        <f>VLOOKUP($A47,'[1]DIARIAS 2023 CLEBER'!$A$2:$R$310,17,FALSE)</f>
        <v>0</v>
      </c>
      <c r="R47" s="8">
        <f>VLOOKUP($A47,'[1]DIARIAS 2023 CLEBER'!$A$2:$R$310,18,FALSE)</f>
        <v>0</v>
      </c>
      <c r="T47" s="14"/>
      <c r="U47" s="14"/>
      <c r="V47" s="14"/>
      <c r="W47" s="14"/>
      <c r="X47" s="14"/>
      <c r="Y47" s="14"/>
    </row>
    <row r="48" spans="1:25" ht="30" customHeight="1" x14ac:dyDescent="0.25">
      <c r="A48" s="3" t="s">
        <v>178</v>
      </c>
      <c r="B48" s="4">
        <v>45051</v>
      </c>
      <c r="C48" s="3" t="s">
        <v>179</v>
      </c>
      <c r="D48" s="3" t="s">
        <v>60</v>
      </c>
      <c r="E48" s="3" t="s">
        <v>176</v>
      </c>
      <c r="F48" s="3" t="s">
        <v>21</v>
      </c>
      <c r="G48" s="3" t="s">
        <v>22</v>
      </c>
      <c r="H48" s="5" t="s">
        <v>180</v>
      </c>
      <c r="I48" s="6">
        <f>VLOOKUP($A48,'[1]DIARIAS 2023 CLEBER'!$A$2:$R$310,9,FALSE)</f>
        <v>2800</v>
      </c>
      <c r="J48" s="6">
        <f>VLOOKUP($A48,'[1]DIARIAS 2023 CLEBER'!$A$2:$R$310,10,FALSE)</f>
        <v>0</v>
      </c>
      <c r="K48" s="6">
        <f>VLOOKUP($A48,'[1]DIARIAS 2023 CLEBER'!$A$2:$R$310,11,FALSE)</f>
        <v>0</v>
      </c>
      <c r="L48" s="6">
        <f>VLOOKUP($A48,'[1]DIARIAS 2023 CLEBER'!$A$2:$R$310,12,FALSE)</f>
        <v>0</v>
      </c>
      <c r="M48" s="6">
        <f>VLOOKUP($A48,'[1]DIARIAS 2023 CLEBER'!$A$2:$R$310,13,FALSE)</f>
        <v>0</v>
      </c>
      <c r="N48" s="6">
        <f>VLOOKUP($A48,'[1]DIARIAS 2023 CLEBER'!$A$2:$R$310,14,FALSE)</f>
        <v>2800</v>
      </c>
      <c r="O48" s="7">
        <f>VLOOKUP($A48,'[1]DIARIAS 2023 CLEBER'!$A$2:$R$310,15,FALSE)</f>
        <v>0</v>
      </c>
      <c r="P48" s="8">
        <f>VLOOKUP($A48,'[1]DIARIAS 2023 CLEBER'!$A$2:$R$310,16,FALSE)</f>
        <v>0</v>
      </c>
      <c r="Q48" s="8">
        <f>VLOOKUP($A48,'[1]DIARIAS 2023 CLEBER'!$A$2:$R$310,17,FALSE)</f>
        <v>0</v>
      </c>
      <c r="R48" s="8">
        <f>VLOOKUP($A48,'[1]DIARIAS 2023 CLEBER'!$A$2:$R$310,18,FALSE)</f>
        <v>0</v>
      </c>
      <c r="T48" s="14"/>
      <c r="U48" s="14"/>
      <c r="V48" s="14"/>
      <c r="W48" s="14"/>
      <c r="X48" s="14"/>
      <c r="Y48" s="14"/>
    </row>
    <row r="49" spans="1:25" ht="30" customHeight="1" x14ac:dyDescent="0.25">
      <c r="A49" s="3" t="s">
        <v>181</v>
      </c>
      <c r="B49" s="4">
        <v>45121</v>
      </c>
      <c r="C49" s="3" t="s">
        <v>182</v>
      </c>
      <c r="D49" s="3" t="s">
        <v>60</v>
      </c>
      <c r="E49" s="3" t="s">
        <v>176</v>
      </c>
      <c r="F49" s="3" t="s">
        <v>21</v>
      </c>
      <c r="G49" s="3" t="s">
        <v>22</v>
      </c>
      <c r="H49" s="5" t="s">
        <v>183</v>
      </c>
      <c r="I49" s="6">
        <f>VLOOKUP($A49,'[1]DIARIAS 2023 CLEBER'!$A$2:$R$310,9,FALSE)</f>
        <v>2800</v>
      </c>
      <c r="J49" s="6">
        <f>VLOOKUP($A49,'[1]DIARIAS 2023 CLEBER'!$A$2:$R$310,10,FALSE)</f>
        <v>0</v>
      </c>
      <c r="K49" s="6">
        <f>VLOOKUP($A49,'[1]DIARIAS 2023 CLEBER'!$A$2:$R$310,11,FALSE)</f>
        <v>0</v>
      </c>
      <c r="L49" s="6">
        <f>VLOOKUP($A49,'[1]DIARIAS 2023 CLEBER'!$A$2:$R$310,12,FALSE)</f>
        <v>0</v>
      </c>
      <c r="M49" s="6">
        <f>VLOOKUP($A49,'[1]DIARIAS 2023 CLEBER'!$A$2:$R$310,13,FALSE)</f>
        <v>0</v>
      </c>
      <c r="N49" s="6">
        <f>VLOOKUP($A49,'[1]DIARIAS 2023 CLEBER'!$A$2:$R$310,14,FALSE)</f>
        <v>2800</v>
      </c>
      <c r="O49" s="7">
        <f>VLOOKUP($A49,'[1]DIARIAS 2023 CLEBER'!$A$2:$R$310,15,FALSE)</f>
        <v>0</v>
      </c>
      <c r="P49" s="8">
        <f>VLOOKUP($A49,'[1]DIARIAS 2023 CLEBER'!$A$2:$R$310,16,FALSE)</f>
        <v>0</v>
      </c>
      <c r="Q49" s="8">
        <f>VLOOKUP($A49,'[1]DIARIAS 2023 CLEBER'!$A$2:$R$310,17,FALSE)</f>
        <v>0</v>
      </c>
      <c r="R49" s="8">
        <f>VLOOKUP($A49,'[1]DIARIAS 2023 CLEBER'!$A$2:$R$310,18,FALSE)</f>
        <v>0</v>
      </c>
      <c r="T49" s="14"/>
      <c r="U49" s="14"/>
      <c r="V49" s="14"/>
      <c r="W49" s="14"/>
      <c r="X49" s="14"/>
      <c r="Y49" s="14"/>
    </row>
    <row r="50" spans="1:25" ht="30" customHeight="1" x14ac:dyDescent="0.25">
      <c r="A50" s="3" t="s">
        <v>184</v>
      </c>
      <c r="B50" s="4">
        <v>45034</v>
      </c>
      <c r="C50" s="3" t="s">
        <v>185</v>
      </c>
      <c r="D50" s="3" t="s">
        <v>19</v>
      </c>
      <c r="E50" s="3" t="s">
        <v>186</v>
      </c>
      <c r="F50" s="3" t="s">
        <v>21</v>
      </c>
      <c r="G50" s="3" t="s">
        <v>22</v>
      </c>
      <c r="H50" s="5" t="s">
        <v>187</v>
      </c>
      <c r="I50" s="6">
        <f>VLOOKUP($A50,'[1]DIARIAS 2023 CLEBER'!$A$2:$R$310,9,FALSE)</f>
        <v>2800</v>
      </c>
      <c r="J50" s="6">
        <f>VLOOKUP($A50,'[1]DIARIAS 2023 CLEBER'!$A$2:$R$310,10,FALSE)</f>
        <v>0</v>
      </c>
      <c r="K50" s="6">
        <f>VLOOKUP($A50,'[1]DIARIAS 2023 CLEBER'!$A$2:$R$310,11,FALSE)</f>
        <v>0</v>
      </c>
      <c r="L50" s="6">
        <f>VLOOKUP($A50,'[1]DIARIAS 2023 CLEBER'!$A$2:$R$310,12,FALSE)</f>
        <v>0</v>
      </c>
      <c r="M50" s="6">
        <f>VLOOKUP($A50,'[1]DIARIAS 2023 CLEBER'!$A$2:$R$310,13,FALSE)</f>
        <v>0</v>
      </c>
      <c r="N50" s="6">
        <f>VLOOKUP($A50,'[1]DIARIAS 2023 CLEBER'!$A$2:$R$310,14,FALSE)</f>
        <v>2800</v>
      </c>
      <c r="O50" s="7">
        <f>VLOOKUP($A50,'[1]DIARIAS 2023 CLEBER'!$A$2:$R$310,15,FALSE)</f>
        <v>0</v>
      </c>
      <c r="P50" s="8">
        <f>VLOOKUP($A50,'[1]DIARIAS 2023 CLEBER'!$A$2:$R$310,16,FALSE)</f>
        <v>0</v>
      </c>
      <c r="Q50" s="8">
        <f>VLOOKUP($A50,'[1]DIARIAS 2023 CLEBER'!$A$2:$R$310,17,FALSE)</f>
        <v>0</v>
      </c>
      <c r="R50" s="8">
        <f>VLOOKUP($A50,'[1]DIARIAS 2023 CLEBER'!$A$2:$R$310,18,FALSE)</f>
        <v>0</v>
      </c>
      <c r="T50" s="14"/>
      <c r="U50" s="14"/>
      <c r="V50" s="14"/>
      <c r="W50" s="14"/>
      <c r="X50" s="14"/>
      <c r="Y50" s="14"/>
    </row>
    <row r="51" spans="1:25" ht="30" customHeight="1" x14ac:dyDescent="0.25">
      <c r="A51" s="3" t="s">
        <v>188</v>
      </c>
      <c r="B51" s="4">
        <v>44949</v>
      </c>
      <c r="C51" s="3" t="s">
        <v>189</v>
      </c>
      <c r="D51" s="3" t="s">
        <v>60</v>
      </c>
      <c r="E51" s="3" t="s">
        <v>190</v>
      </c>
      <c r="F51" s="3" t="s">
        <v>27</v>
      </c>
      <c r="G51" s="3" t="s">
        <v>22</v>
      </c>
      <c r="H51" s="5" t="s">
        <v>191</v>
      </c>
      <c r="I51" s="6">
        <f>VLOOKUP($A51,'[1]DIARIAS 2023 CLEBER'!$A$2:$R$310,9,FALSE)</f>
        <v>2800</v>
      </c>
      <c r="J51" s="6">
        <f>VLOOKUP($A51,'[1]DIARIAS 2023 CLEBER'!$A$2:$R$310,10,FALSE)</f>
        <v>0</v>
      </c>
      <c r="K51" s="6">
        <f>VLOOKUP($A51,'[1]DIARIAS 2023 CLEBER'!$A$2:$R$310,11,FALSE)</f>
        <v>0</v>
      </c>
      <c r="L51" s="6">
        <f>VLOOKUP($A51,'[1]DIARIAS 2023 CLEBER'!$A$2:$R$310,12,FALSE)</f>
        <v>0</v>
      </c>
      <c r="M51" s="6">
        <f>VLOOKUP($A51,'[1]DIARIAS 2023 CLEBER'!$A$2:$R$310,13,FALSE)</f>
        <v>0</v>
      </c>
      <c r="N51" s="6">
        <f>VLOOKUP($A51,'[1]DIARIAS 2023 CLEBER'!$A$2:$R$310,14,FALSE)</f>
        <v>2800</v>
      </c>
      <c r="O51" s="7">
        <f>VLOOKUP($A51,'[1]DIARIAS 2023 CLEBER'!$A$2:$R$310,15,FALSE)</f>
        <v>0</v>
      </c>
      <c r="P51" s="8">
        <f>VLOOKUP($A51,'[1]DIARIAS 2023 CLEBER'!$A$2:$R$310,16,FALSE)</f>
        <v>0</v>
      </c>
      <c r="Q51" s="8">
        <f>VLOOKUP($A51,'[1]DIARIAS 2023 CLEBER'!$A$2:$R$310,17,FALSE)</f>
        <v>0</v>
      </c>
      <c r="R51" s="8">
        <f>VLOOKUP($A51,'[1]DIARIAS 2023 CLEBER'!$A$2:$R$310,18,FALSE)</f>
        <v>0</v>
      </c>
      <c r="T51" s="14"/>
      <c r="U51" s="14"/>
      <c r="V51" s="14"/>
      <c r="W51" s="14"/>
      <c r="X51" s="14"/>
      <c r="Y51" s="14"/>
    </row>
    <row r="52" spans="1:25" ht="30" customHeight="1" x14ac:dyDescent="0.25">
      <c r="A52" s="3" t="s">
        <v>192</v>
      </c>
      <c r="B52" s="4">
        <v>45034</v>
      </c>
      <c r="C52" s="3" t="s">
        <v>193</v>
      </c>
      <c r="D52" s="3" t="s">
        <v>60</v>
      </c>
      <c r="E52" s="3" t="s">
        <v>190</v>
      </c>
      <c r="F52" s="3" t="s">
        <v>21</v>
      </c>
      <c r="G52" s="3" t="s">
        <v>22</v>
      </c>
      <c r="H52" s="5" t="s">
        <v>194</v>
      </c>
      <c r="I52" s="6">
        <f>VLOOKUP($A52,'[1]DIARIAS 2023 CLEBER'!$A$2:$R$310,9,FALSE)</f>
        <v>2800</v>
      </c>
      <c r="J52" s="6">
        <f>VLOOKUP($A52,'[1]DIARIAS 2023 CLEBER'!$A$2:$R$310,10,FALSE)</f>
        <v>0</v>
      </c>
      <c r="K52" s="6">
        <f>VLOOKUP($A52,'[1]DIARIAS 2023 CLEBER'!$A$2:$R$310,11,FALSE)</f>
        <v>0</v>
      </c>
      <c r="L52" s="6">
        <f>VLOOKUP($A52,'[1]DIARIAS 2023 CLEBER'!$A$2:$R$310,12,FALSE)</f>
        <v>0</v>
      </c>
      <c r="M52" s="6">
        <f>VLOOKUP($A52,'[1]DIARIAS 2023 CLEBER'!$A$2:$R$310,13,FALSE)</f>
        <v>0</v>
      </c>
      <c r="N52" s="6">
        <f>VLOOKUP($A52,'[1]DIARIAS 2023 CLEBER'!$A$2:$R$310,14,FALSE)</f>
        <v>2800</v>
      </c>
      <c r="O52" s="7">
        <f>VLOOKUP($A52,'[1]DIARIAS 2023 CLEBER'!$A$2:$R$310,15,FALSE)</f>
        <v>0</v>
      </c>
      <c r="P52" s="8">
        <f>VLOOKUP($A52,'[1]DIARIAS 2023 CLEBER'!$A$2:$R$310,16,FALSE)</f>
        <v>0</v>
      </c>
      <c r="Q52" s="8">
        <f>VLOOKUP($A52,'[1]DIARIAS 2023 CLEBER'!$A$2:$R$310,17,FALSE)</f>
        <v>0</v>
      </c>
      <c r="R52" s="8">
        <f>VLOOKUP($A52,'[1]DIARIAS 2023 CLEBER'!$A$2:$R$310,18,FALSE)</f>
        <v>0</v>
      </c>
      <c r="T52" s="14"/>
      <c r="U52" s="14"/>
      <c r="V52" s="14"/>
      <c r="W52" s="14"/>
      <c r="X52" s="14"/>
      <c r="Y52" s="14"/>
    </row>
    <row r="53" spans="1:25" ht="30" customHeight="1" x14ac:dyDescent="0.25">
      <c r="A53" s="3" t="s">
        <v>195</v>
      </c>
      <c r="B53" s="4">
        <v>45072</v>
      </c>
      <c r="C53" s="3" t="s">
        <v>196</v>
      </c>
      <c r="D53" s="3" t="s">
        <v>60</v>
      </c>
      <c r="E53" s="3" t="s">
        <v>190</v>
      </c>
      <c r="F53" s="3" t="s">
        <v>21</v>
      </c>
      <c r="G53" s="3" t="s">
        <v>22</v>
      </c>
      <c r="H53" s="5" t="s">
        <v>197</v>
      </c>
      <c r="I53" s="6">
        <f>VLOOKUP($A53,'[1]DIARIAS 2023 CLEBER'!$A$2:$R$310,9,FALSE)</f>
        <v>2800</v>
      </c>
      <c r="J53" s="6">
        <f>VLOOKUP($A53,'[1]DIARIAS 2023 CLEBER'!$A$2:$R$310,10,FALSE)</f>
        <v>0</v>
      </c>
      <c r="K53" s="6">
        <f>VLOOKUP($A53,'[1]DIARIAS 2023 CLEBER'!$A$2:$R$310,11,FALSE)</f>
        <v>0</v>
      </c>
      <c r="L53" s="6">
        <f>VLOOKUP($A53,'[1]DIARIAS 2023 CLEBER'!$A$2:$R$310,12,FALSE)</f>
        <v>0</v>
      </c>
      <c r="M53" s="6">
        <f>VLOOKUP($A53,'[1]DIARIAS 2023 CLEBER'!$A$2:$R$310,13,FALSE)</f>
        <v>0</v>
      </c>
      <c r="N53" s="6">
        <f>VLOOKUP($A53,'[1]DIARIAS 2023 CLEBER'!$A$2:$R$310,14,FALSE)</f>
        <v>2800</v>
      </c>
      <c r="O53" s="7">
        <f>VLOOKUP($A53,'[1]DIARIAS 2023 CLEBER'!$A$2:$R$310,15,FALSE)</f>
        <v>0</v>
      </c>
      <c r="P53" s="8">
        <f>VLOOKUP($A53,'[1]DIARIAS 2023 CLEBER'!$A$2:$R$310,16,FALSE)</f>
        <v>0</v>
      </c>
      <c r="Q53" s="8">
        <f>VLOOKUP($A53,'[1]DIARIAS 2023 CLEBER'!$A$2:$R$310,17,FALSE)</f>
        <v>0</v>
      </c>
      <c r="R53" s="8">
        <f>VLOOKUP($A53,'[1]DIARIAS 2023 CLEBER'!$A$2:$R$310,18,FALSE)</f>
        <v>0</v>
      </c>
      <c r="T53" s="14"/>
      <c r="U53" s="14"/>
      <c r="V53" s="14"/>
      <c r="W53" s="14"/>
      <c r="X53" s="14"/>
      <c r="Y53" s="14"/>
    </row>
    <row r="54" spans="1:25" ht="30" customHeight="1" x14ac:dyDescent="0.25">
      <c r="A54" s="3" t="s">
        <v>198</v>
      </c>
      <c r="B54" s="4">
        <v>45100</v>
      </c>
      <c r="C54" s="3" t="s">
        <v>199</v>
      </c>
      <c r="D54" s="3" t="s">
        <v>60</v>
      </c>
      <c r="E54" s="3" t="s">
        <v>190</v>
      </c>
      <c r="F54" s="3" t="s">
        <v>21</v>
      </c>
      <c r="G54" s="3" t="s">
        <v>22</v>
      </c>
      <c r="H54" s="5" t="s">
        <v>200</v>
      </c>
      <c r="I54" s="6">
        <f>VLOOKUP($A54,'[1]DIARIAS 2023 CLEBER'!$A$2:$R$310,9,FALSE)</f>
        <v>2800</v>
      </c>
      <c r="J54" s="6">
        <f>VLOOKUP($A54,'[1]DIARIAS 2023 CLEBER'!$A$2:$R$310,10,FALSE)</f>
        <v>0</v>
      </c>
      <c r="K54" s="6">
        <f>VLOOKUP($A54,'[1]DIARIAS 2023 CLEBER'!$A$2:$R$310,11,FALSE)</f>
        <v>0</v>
      </c>
      <c r="L54" s="6">
        <f>VLOOKUP($A54,'[1]DIARIAS 2023 CLEBER'!$A$2:$R$310,12,FALSE)</f>
        <v>0</v>
      </c>
      <c r="M54" s="6">
        <f>VLOOKUP($A54,'[1]DIARIAS 2023 CLEBER'!$A$2:$R$310,13,FALSE)</f>
        <v>0</v>
      </c>
      <c r="N54" s="6">
        <f>VLOOKUP($A54,'[1]DIARIAS 2023 CLEBER'!$A$2:$R$310,14,FALSE)</f>
        <v>2800</v>
      </c>
      <c r="O54" s="7">
        <f>VLOOKUP($A54,'[1]DIARIAS 2023 CLEBER'!$A$2:$R$310,15,FALSE)</f>
        <v>0</v>
      </c>
      <c r="P54" s="8">
        <f>VLOOKUP($A54,'[1]DIARIAS 2023 CLEBER'!$A$2:$R$310,16,FALSE)</f>
        <v>0</v>
      </c>
      <c r="Q54" s="8">
        <f>VLOOKUP($A54,'[1]DIARIAS 2023 CLEBER'!$A$2:$R$310,17,FALSE)</f>
        <v>0</v>
      </c>
      <c r="R54" s="8">
        <f>VLOOKUP($A54,'[1]DIARIAS 2023 CLEBER'!$A$2:$R$310,18,FALSE)</f>
        <v>0</v>
      </c>
      <c r="T54" s="14"/>
      <c r="U54" s="14"/>
      <c r="V54" s="14"/>
      <c r="W54" s="14"/>
      <c r="X54" s="14"/>
      <c r="Y54" s="14"/>
    </row>
    <row r="55" spans="1:25" ht="30" customHeight="1" x14ac:dyDescent="0.25">
      <c r="A55" s="3" t="s">
        <v>201</v>
      </c>
      <c r="B55" s="4">
        <v>45217</v>
      </c>
      <c r="C55" s="3" t="s">
        <v>202</v>
      </c>
      <c r="D55" s="3" t="s">
        <v>19</v>
      </c>
      <c r="E55" s="3" t="s">
        <v>203</v>
      </c>
      <c r="F55" s="3" t="s">
        <v>21</v>
      </c>
      <c r="G55" s="3" t="s">
        <v>34</v>
      </c>
      <c r="H55" s="5" t="s">
        <v>204</v>
      </c>
      <c r="I55" s="6">
        <f>VLOOKUP($A55,'[1]DIARIAS 2023 CLEBER'!$A$2:$R$310,9,FALSE)</f>
        <v>700</v>
      </c>
      <c r="J55" s="6">
        <f>VLOOKUP($A55,'[1]DIARIAS 2023 CLEBER'!$A$2:$R$310,10,FALSE)</f>
        <v>0</v>
      </c>
      <c r="K55" s="6">
        <f>VLOOKUP($A55,'[1]DIARIAS 2023 CLEBER'!$A$2:$R$310,11,FALSE)</f>
        <v>0</v>
      </c>
      <c r="L55" s="6">
        <f>VLOOKUP($A55,'[1]DIARIAS 2023 CLEBER'!$A$2:$R$310,12,FALSE)</f>
        <v>0</v>
      </c>
      <c r="M55" s="6">
        <f>VLOOKUP($A55,'[1]DIARIAS 2023 CLEBER'!$A$2:$R$310,13,FALSE)</f>
        <v>0</v>
      </c>
      <c r="N55" s="6">
        <f>VLOOKUP($A55,'[1]DIARIAS 2023 CLEBER'!$A$2:$R$310,14,FALSE)</f>
        <v>700</v>
      </c>
      <c r="O55" s="7">
        <f>VLOOKUP($A55,'[1]DIARIAS 2023 CLEBER'!$A$2:$R$310,15,FALSE)</f>
        <v>0</v>
      </c>
      <c r="P55" s="8">
        <f>VLOOKUP($A55,'[1]DIARIAS 2023 CLEBER'!$A$2:$R$310,16,FALSE)</f>
        <v>0</v>
      </c>
      <c r="Q55" s="8">
        <f>VLOOKUP($A55,'[1]DIARIAS 2023 CLEBER'!$A$2:$R$310,17,FALSE)</f>
        <v>0</v>
      </c>
      <c r="R55" s="8">
        <f>VLOOKUP($A55,'[1]DIARIAS 2023 CLEBER'!$A$2:$R$310,18,FALSE)</f>
        <v>0</v>
      </c>
      <c r="T55" s="14"/>
      <c r="U55" s="14"/>
      <c r="V55" s="14"/>
      <c r="W55" s="14"/>
      <c r="X55" s="14"/>
      <c r="Y55" s="14"/>
    </row>
    <row r="56" spans="1:25" ht="30" customHeight="1" x14ac:dyDescent="0.25">
      <c r="A56" s="3" t="s">
        <v>205</v>
      </c>
      <c r="B56" s="4">
        <v>45231</v>
      </c>
      <c r="C56" s="3" t="s">
        <v>206</v>
      </c>
      <c r="D56" s="3" t="s">
        <v>19</v>
      </c>
      <c r="E56" s="3" t="s">
        <v>207</v>
      </c>
      <c r="F56" s="3" t="s">
        <v>21</v>
      </c>
      <c r="G56" s="3" t="s">
        <v>34</v>
      </c>
      <c r="H56" s="5" t="s">
        <v>208</v>
      </c>
      <c r="I56" s="6">
        <f>VLOOKUP($A56,'[1]DIARIAS 2023 CLEBER'!$A$2:$R$310,9,FALSE)</f>
        <v>2800</v>
      </c>
      <c r="J56" s="6">
        <f>VLOOKUP($A56,'[1]DIARIAS 2023 CLEBER'!$A$2:$R$310,10,FALSE)</f>
        <v>0</v>
      </c>
      <c r="K56" s="6">
        <f>VLOOKUP($A56,'[1]DIARIAS 2023 CLEBER'!$A$2:$R$310,11,FALSE)</f>
        <v>0</v>
      </c>
      <c r="L56" s="6">
        <f>VLOOKUP($A56,'[1]DIARIAS 2023 CLEBER'!$A$2:$R$310,12,FALSE)</f>
        <v>0</v>
      </c>
      <c r="M56" s="6">
        <f>VLOOKUP($A56,'[1]DIARIAS 2023 CLEBER'!$A$2:$R$310,13,FALSE)</f>
        <v>0</v>
      </c>
      <c r="N56" s="6">
        <f>VLOOKUP($A56,'[1]DIARIAS 2023 CLEBER'!$A$2:$R$310,14,FALSE)</f>
        <v>2800</v>
      </c>
      <c r="O56" s="7">
        <f>VLOOKUP($A56,'[1]DIARIAS 2023 CLEBER'!$A$2:$R$310,15,FALSE)</f>
        <v>0</v>
      </c>
      <c r="P56" s="8">
        <f>VLOOKUP($A56,'[1]DIARIAS 2023 CLEBER'!$A$2:$R$310,16,FALSE)</f>
        <v>0</v>
      </c>
      <c r="Q56" s="8">
        <f>VLOOKUP($A56,'[1]DIARIAS 2023 CLEBER'!$A$2:$R$310,17,FALSE)</f>
        <v>0</v>
      </c>
      <c r="R56" s="8">
        <f>VLOOKUP($A56,'[1]DIARIAS 2023 CLEBER'!$A$2:$R$310,18,FALSE)</f>
        <v>0</v>
      </c>
      <c r="T56" s="14"/>
      <c r="U56" s="14"/>
      <c r="V56" s="14"/>
      <c r="W56" s="14"/>
      <c r="X56" s="14"/>
      <c r="Y56" s="14"/>
    </row>
    <row r="57" spans="1:25" ht="30" customHeight="1" x14ac:dyDescent="0.25">
      <c r="A57" s="3" t="s">
        <v>209</v>
      </c>
      <c r="B57" s="4">
        <v>44949</v>
      </c>
      <c r="C57" s="3" t="s">
        <v>210</v>
      </c>
      <c r="D57" s="3" t="s">
        <v>60</v>
      </c>
      <c r="E57" s="3" t="s">
        <v>211</v>
      </c>
      <c r="F57" s="3" t="s">
        <v>27</v>
      </c>
      <c r="G57" s="3" t="s">
        <v>22</v>
      </c>
      <c r="H57" s="5" t="s">
        <v>212</v>
      </c>
      <c r="I57" s="6">
        <f>VLOOKUP($A57,'[1]DIARIAS 2023 CLEBER'!$A$2:$R$310,9,FALSE)</f>
        <v>2800</v>
      </c>
      <c r="J57" s="6">
        <f>VLOOKUP($A57,'[1]DIARIAS 2023 CLEBER'!$A$2:$R$310,10,FALSE)</f>
        <v>0</v>
      </c>
      <c r="K57" s="6">
        <f>VLOOKUP($A57,'[1]DIARIAS 2023 CLEBER'!$A$2:$R$310,11,FALSE)</f>
        <v>0</v>
      </c>
      <c r="L57" s="6">
        <f>VLOOKUP($A57,'[1]DIARIAS 2023 CLEBER'!$A$2:$R$310,12,FALSE)</f>
        <v>0</v>
      </c>
      <c r="M57" s="6">
        <f>VLOOKUP($A57,'[1]DIARIAS 2023 CLEBER'!$A$2:$R$310,13,FALSE)</f>
        <v>0</v>
      </c>
      <c r="N57" s="6">
        <f>VLOOKUP($A57,'[1]DIARIAS 2023 CLEBER'!$A$2:$R$310,14,FALSE)</f>
        <v>2800</v>
      </c>
      <c r="O57" s="7">
        <f>VLOOKUP($A57,'[1]DIARIAS 2023 CLEBER'!$A$2:$R$310,15,FALSE)</f>
        <v>0</v>
      </c>
      <c r="P57" s="8">
        <f>VLOOKUP($A57,'[1]DIARIAS 2023 CLEBER'!$A$2:$R$310,16,FALSE)</f>
        <v>0</v>
      </c>
      <c r="Q57" s="8">
        <f>VLOOKUP($A57,'[1]DIARIAS 2023 CLEBER'!$A$2:$R$310,17,FALSE)</f>
        <v>0</v>
      </c>
      <c r="R57" s="8">
        <f>VLOOKUP($A57,'[1]DIARIAS 2023 CLEBER'!$A$2:$R$310,18,FALSE)</f>
        <v>0</v>
      </c>
      <c r="T57" s="14"/>
      <c r="U57" s="14"/>
      <c r="V57" s="14"/>
      <c r="W57" s="14"/>
      <c r="X57" s="14"/>
      <c r="Y57" s="14"/>
    </row>
    <row r="58" spans="1:25" ht="30" customHeight="1" x14ac:dyDescent="0.25">
      <c r="A58" s="3" t="s">
        <v>213</v>
      </c>
      <c r="B58" s="4">
        <v>44993</v>
      </c>
      <c r="C58" s="3" t="s">
        <v>214</v>
      </c>
      <c r="D58" s="3" t="s">
        <v>19</v>
      </c>
      <c r="E58" s="3" t="s">
        <v>215</v>
      </c>
      <c r="F58" s="3" t="s">
        <v>21</v>
      </c>
      <c r="G58" s="3" t="s">
        <v>81</v>
      </c>
      <c r="H58" s="5" t="s">
        <v>216</v>
      </c>
      <c r="I58" s="6">
        <f>VLOOKUP($A58,'[1]DIARIAS 2023 CLEBER'!$A$2:$R$310,9,FALSE)</f>
        <v>175</v>
      </c>
      <c r="J58" s="6">
        <f>VLOOKUP($A58,'[1]DIARIAS 2023 CLEBER'!$A$2:$R$310,10,FALSE)</f>
        <v>0</v>
      </c>
      <c r="K58" s="6">
        <f>VLOOKUP($A58,'[1]DIARIAS 2023 CLEBER'!$A$2:$R$310,11,FALSE)</f>
        <v>0</v>
      </c>
      <c r="L58" s="6">
        <f>VLOOKUP($A58,'[1]DIARIAS 2023 CLEBER'!$A$2:$R$310,12,FALSE)</f>
        <v>0</v>
      </c>
      <c r="M58" s="6">
        <f>VLOOKUP($A58,'[1]DIARIAS 2023 CLEBER'!$A$2:$R$310,13,FALSE)</f>
        <v>0</v>
      </c>
      <c r="N58" s="6">
        <f>VLOOKUP($A58,'[1]DIARIAS 2023 CLEBER'!$A$2:$R$310,14,FALSE)</f>
        <v>175</v>
      </c>
      <c r="O58" s="7">
        <f>VLOOKUP($A58,'[1]DIARIAS 2023 CLEBER'!$A$2:$R$310,15,FALSE)</f>
        <v>0</v>
      </c>
      <c r="P58" s="8">
        <f>VLOOKUP($A58,'[1]DIARIAS 2023 CLEBER'!$A$2:$R$310,16,FALSE)</f>
        <v>0</v>
      </c>
      <c r="Q58" s="8">
        <f>VLOOKUP($A58,'[1]DIARIAS 2023 CLEBER'!$A$2:$R$310,17,FALSE)</f>
        <v>0</v>
      </c>
      <c r="R58" s="8">
        <f>VLOOKUP($A58,'[1]DIARIAS 2023 CLEBER'!$A$2:$R$310,18,FALSE)</f>
        <v>0</v>
      </c>
      <c r="T58" s="14"/>
      <c r="U58" s="14"/>
      <c r="V58" s="14"/>
      <c r="W58" s="14"/>
      <c r="X58" s="14"/>
      <c r="Y58" s="14"/>
    </row>
    <row r="59" spans="1:25" ht="30" customHeight="1" x14ac:dyDescent="0.25">
      <c r="A59" s="3" t="s">
        <v>217</v>
      </c>
      <c r="B59" s="4">
        <v>45035</v>
      </c>
      <c r="C59" s="3" t="s">
        <v>218</v>
      </c>
      <c r="D59" s="3" t="s">
        <v>19</v>
      </c>
      <c r="E59" s="3" t="s">
        <v>215</v>
      </c>
      <c r="F59" s="3" t="s">
        <v>21</v>
      </c>
      <c r="G59" s="3" t="s">
        <v>34</v>
      </c>
      <c r="H59" s="5" t="s">
        <v>219</v>
      </c>
      <c r="I59" s="6">
        <f>VLOOKUP($A59,'[1]DIARIAS 2023 CLEBER'!$A$2:$R$310,9,FALSE)</f>
        <v>52.5</v>
      </c>
      <c r="J59" s="6">
        <f>VLOOKUP($A59,'[1]DIARIAS 2023 CLEBER'!$A$2:$R$310,10,FALSE)</f>
        <v>0</v>
      </c>
      <c r="K59" s="6">
        <f>VLOOKUP($A59,'[1]DIARIAS 2023 CLEBER'!$A$2:$R$310,11,FALSE)</f>
        <v>0</v>
      </c>
      <c r="L59" s="6">
        <f>VLOOKUP($A59,'[1]DIARIAS 2023 CLEBER'!$A$2:$R$310,12,FALSE)</f>
        <v>0</v>
      </c>
      <c r="M59" s="6">
        <f>VLOOKUP($A59,'[1]DIARIAS 2023 CLEBER'!$A$2:$R$310,13,FALSE)</f>
        <v>0</v>
      </c>
      <c r="N59" s="6">
        <f>VLOOKUP($A59,'[1]DIARIAS 2023 CLEBER'!$A$2:$R$310,14,FALSE)</f>
        <v>52.5</v>
      </c>
      <c r="O59" s="7">
        <f>VLOOKUP($A59,'[1]DIARIAS 2023 CLEBER'!$A$2:$R$310,15,FALSE)</f>
        <v>0</v>
      </c>
      <c r="P59" s="8">
        <f>VLOOKUP($A59,'[1]DIARIAS 2023 CLEBER'!$A$2:$R$310,16,FALSE)</f>
        <v>0</v>
      </c>
      <c r="Q59" s="8">
        <f>VLOOKUP($A59,'[1]DIARIAS 2023 CLEBER'!$A$2:$R$310,17,FALSE)</f>
        <v>0</v>
      </c>
      <c r="R59" s="8">
        <f>VLOOKUP($A59,'[1]DIARIAS 2023 CLEBER'!$A$2:$R$310,18,FALSE)</f>
        <v>0</v>
      </c>
      <c r="T59" s="14"/>
      <c r="U59" s="14"/>
      <c r="V59" s="14"/>
      <c r="W59" s="14"/>
      <c r="X59" s="14"/>
      <c r="Y59" s="14"/>
    </row>
    <row r="60" spans="1:25" ht="30" customHeight="1" x14ac:dyDescent="0.25">
      <c r="A60" s="3" t="s">
        <v>220</v>
      </c>
      <c r="B60" s="4">
        <v>45043</v>
      </c>
      <c r="C60" s="3" t="s">
        <v>221</v>
      </c>
      <c r="D60" s="3" t="s">
        <v>19</v>
      </c>
      <c r="E60" s="3" t="s">
        <v>215</v>
      </c>
      <c r="F60" s="3" t="s">
        <v>21</v>
      </c>
      <c r="G60" s="3" t="s">
        <v>34</v>
      </c>
      <c r="H60" s="5" t="s">
        <v>222</v>
      </c>
      <c r="I60" s="6">
        <f>VLOOKUP($A60,'[1]DIARIAS 2023 CLEBER'!$A$2:$R$310,9,FALSE)</f>
        <v>52.5</v>
      </c>
      <c r="J60" s="6">
        <f>VLOOKUP($A60,'[1]DIARIAS 2023 CLEBER'!$A$2:$R$310,10,FALSE)</f>
        <v>0</v>
      </c>
      <c r="K60" s="6">
        <f>VLOOKUP($A60,'[1]DIARIAS 2023 CLEBER'!$A$2:$R$310,11,FALSE)</f>
        <v>0</v>
      </c>
      <c r="L60" s="6">
        <f>VLOOKUP($A60,'[1]DIARIAS 2023 CLEBER'!$A$2:$R$310,12,FALSE)</f>
        <v>0</v>
      </c>
      <c r="M60" s="6">
        <f>VLOOKUP($A60,'[1]DIARIAS 2023 CLEBER'!$A$2:$R$310,13,FALSE)</f>
        <v>0</v>
      </c>
      <c r="N60" s="6">
        <f>VLOOKUP($A60,'[1]DIARIAS 2023 CLEBER'!$A$2:$R$310,14,FALSE)</f>
        <v>52.5</v>
      </c>
      <c r="O60" s="7">
        <f>VLOOKUP($A60,'[1]DIARIAS 2023 CLEBER'!$A$2:$R$310,15,FALSE)</f>
        <v>0</v>
      </c>
      <c r="P60" s="8">
        <f>VLOOKUP($A60,'[1]DIARIAS 2023 CLEBER'!$A$2:$R$310,16,FALSE)</f>
        <v>0</v>
      </c>
      <c r="Q60" s="8">
        <f>VLOOKUP($A60,'[1]DIARIAS 2023 CLEBER'!$A$2:$R$310,17,FALSE)</f>
        <v>0</v>
      </c>
      <c r="R60" s="8">
        <f>VLOOKUP($A60,'[1]DIARIAS 2023 CLEBER'!$A$2:$R$310,18,FALSE)</f>
        <v>0</v>
      </c>
      <c r="T60" s="14"/>
      <c r="U60" s="14"/>
      <c r="V60" s="14"/>
      <c r="W60" s="14"/>
      <c r="X60" s="14"/>
      <c r="Y60" s="14"/>
    </row>
    <row r="61" spans="1:25" ht="30" customHeight="1" x14ac:dyDescent="0.25">
      <c r="A61" s="3" t="s">
        <v>223</v>
      </c>
      <c r="B61" s="4">
        <v>45072</v>
      </c>
      <c r="C61" s="3" t="s">
        <v>224</v>
      </c>
      <c r="D61" s="3" t="s">
        <v>19</v>
      </c>
      <c r="E61" s="3" t="s">
        <v>215</v>
      </c>
      <c r="F61" s="3" t="s">
        <v>21</v>
      </c>
      <c r="G61" s="3" t="s">
        <v>34</v>
      </c>
      <c r="H61" s="5" t="s">
        <v>225</v>
      </c>
      <c r="I61" s="6">
        <f>VLOOKUP($A61,'[1]DIARIAS 2023 CLEBER'!$A$2:$R$310,9,FALSE)</f>
        <v>52.5</v>
      </c>
      <c r="J61" s="6">
        <f>VLOOKUP($A61,'[1]DIARIAS 2023 CLEBER'!$A$2:$R$310,10,FALSE)</f>
        <v>0</v>
      </c>
      <c r="K61" s="6">
        <f>VLOOKUP($A61,'[1]DIARIAS 2023 CLEBER'!$A$2:$R$310,11,FALSE)</f>
        <v>0</v>
      </c>
      <c r="L61" s="6">
        <f>VLOOKUP($A61,'[1]DIARIAS 2023 CLEBER'!$A$2:$R$310,12,FALSE)</f>
        <v>0</v>
      </c>
      <c r="M61" s="6">
        <f>VLOOKUP($A61,'[1]DIARIAS 2023 CLEBER'!$A$2:$R$310,13,FALSE)</f>
        <v>0</v>
      </c>
      <c r="N61" s="6">
        <f>VLOOKUP($A61,'[1]DIARIAS 2023 CLEBER'!$A$2:$R$310,14,FALSE)</f>
        <v>52.5</v>
      </c>
      <c r="O61" s="7">
        <f>VLOOKUP($A61,'[1]DIARIAS 2023 CLEBER'!$A$2:$R$310,15,FALSE)</f>
        <v>0</v>
      </c>
      <c r="P61" s="8">
        <f>VLOOKUP($A61,'[1]DIARIAS 2023 CLEBER'!$A$2:$R$310,16,FALSE)</f>
        <v>0</v>
      </c>
      <c r="Q61" s="8">
        <f>VLOOKUP($A61,'[1]DIARIAS 2023 CLEBER'!$A$2:$R$310,17,FALSE)</f>
        <v>0</v>
      </c>
      <c r="R61" s="8">
        <f>VLOOKUP($A61,'[1]DIARIAS 2023 CLEBER'!$A$2:$R$310,18,FALSE)</f>
        <v>0</v>
      </c>
      <c r="T61" s="14"/>
      <c r="U61" s="14"/>
      <c r="V61" s="14"/>
      <c r="W61" s="14"/>
      <c r="X61" s="14"/>
      <c r="Y61" s="14"/>
    </row>
    <row r="62" spans="1:25" ht="30" customHeight="1" x14ac:dyDescent="0.25">
      <c r="A62" s="3" t="s">
        <v>226</v>
      </c>
      <c r="B62" s="4">
        <v>45078</v>
      </c>
      <c r="C62" s="3" t="s">
        <v>227</v>
      </c>
      <c r="D62" s="3" t="s">
        <v>19</v>
      </c>
      <c r="E62" s="3" t="s">
        <v>215</v>
      </c>
      <c r="F62" s="3" t="s">
        <v>21</v>
      </c>
      <c r="G62" s="3" t="s">
        <v>81</v>
      </c>
      <c r="H62" s="5" t="s">
        <v>228</v>
      </c>
      <c r="I62" s="6">
        <f>VLOOKUP($A62,'[1]DIARIAS 2023 CLEBER'!$A$2:$R$310,9,FALSE)</f>
        <v>52.5</v>
      </c>
      <c r="J62" s="6">
        <f>VLOOKUP($A62,'[1]DIARIAS 2023 CLEBER'!$A$2:$R$310,10,FALSE)</f>
        <v>0</v>
      </c>
      <c r="K62" s="6">
        <f>VLOOKUP($A62,'[1]DIARIAS 2023 CLEBER'!$A$2:$R$310,11,FALSE)</f>
        <v>0</v>
      </c>
      <c r="L62" s="6">
        <f>VLOOKUP($A62,'[1]DIARIAS 2023 CLEBER'!$A$2:$R$310,12,FALSE)</f>
        <v>0</v>
      </c>
      <c r="M62" s="6">
        <f>VLOOKUP($A62,'[1]DIARIAS 2023 CLEBER'!$A$2:$R$310,13,FALSE)</f>
        <v>0</v>
      </c>
      <c r="N62" s="6">
        <f>VLOOKUP($A62,'[1]DIARIAS 2023 CLEBER'!$A$2:$R$310,14,FALSE)</f>
        <v>52.5</v>
      </c>
      <c r="O62" s="7">
        <f>VLOOKUP($A62,'[1]DIARIAS 2023 CLEBER'!$A$2:$R$310,15,FALSE)</f>
        <v>0</v>
      </c>
      <c r="P62" s="8">
        <f>VLOOKUP($A62,'[1]DIARIAS 2023 CLEBER'!$A$2:$R$310,16,FALSE)</f>
        <v>0</v>
      </c>
      <c r="Q62" s="8">
        <f>VLOOKUP($A62,'[1]DIARIAS 2023 CLEBER'!$A$2:$R$310,17,FALSE)</f>
        <v>0</v>
      </c>
      <c r="R62" s="8">
        <f>VLOOKUP($A62,'[1]DIARIAS 2023 CLEBER'!$A$2:$R$310,18,FALSE)</f>
        <v>0</v>
      </c>
      <c r="T62" s="14"/>
      <c r="U62" s="14"/>
      <c r="V62" s="14"/>
      <c r="W62" s="14"/>
      <c r="X62" s="14"/>
      <c r="Y62" s="14"/>
    </row>
    <row r="63" spans="1:25" ht="30" customHeight="1" x14ac:dyDescent="0.25">
      <c r="A63" s="3" t="s">
        <v>229</v>
      </c>
      <c r="B63" s="4">
        <v>45091</v>
      </c>
      <c r="C63" s="3" t="s">
        <v>230</v>
      </c>
      <c r="D63" s="3" t="s">
        <v>19</v>
      </c>
      <c r="E63" s="3" t="s">
        <v>215</v>
      </c>
      <c r="F63" s="3" t="s">
        <v>21</v>
      </c>
      <c r="G63" s="3" t="s">
        <v>34</v>
      </c>
      <c r="H63" s="5" t="s">
        <v>231</v>
      </c>
      <c r="I63" s="6">
        <f>VLOOKUP($A63,'[1]DIARIAS 2023 CLEBER'!$A$2:$R$310,9,FALSE)</f>
        <v>52.5</v>
      </c>
      <c r="J63" s="6">
        <f>VLOOKUP($A63,'[1]DIARIAS 2023 CLEBER'!$A$2:$R$310,10,FALSE)</f>
        <v>0</v>
      </c>
      <c r="K63" s="6">
        <f>VLOOKUP($A63,'[1]DIARIAS 2023 CLEBER'!$A$2:$R$310,11,FALSE)</f>
        <v>0</v>
      </c>
      <c r="L63" s="6">
        <f>VLOOKUP($A63,'[1]DIARIAS 2023 CLEBER'!$A$2:$R$310,12,FALSE)</f>
        <v>0</v>
      </c>
      <c r="M63" s="6">
        <f>VLOOKUP($A63,'[1]DIARIAS 2023 CLEBER'!$A$2:$R$310,13,FALSE)</f>
        <v>0</v>
      </c>
      <c r="N63" s="6">
        <f>VLOOKUP($A63,'[1]DIARIAS 2023 CLEBER'!$A$2:$R$310,14,FALSE)</f>
        <v>52.5</v>
      </c>
      <c r="O63" s="7">
        <f>VLOOKUP($A63,'[1]DIARIAS 2023 CLEBER'!$A$2:$R$310,15,FALSE)</f>
        <v>0</v>
      </c>
      <c r="P63" s="8">
        <f>VLOOKUP($A63,'[1]DIARIAS 2023 CLEBER'!$A$2:$R$310,16,FALSE)</f>
        <v>0</v>
      </c>
      <c r="Q63" s="8">
        <f>VLOOKUP($A63,'[1]DIARIAS 2023 CLEBER'!$A$2:$R$310,17,FALSE)</f>
        <v>0</v>
      </c>
      <c r="R63" s="8">
        <f>VLOOKUP($A63,'[1]DIARIAS 2023 CLEBER'!$A$2:$R$310,18,FALSE)</f>
        <v>0</v>
      </c>
      <c r="T63" s="14"/>
      <c r="U63" s="14"/>
      <c r="V63" s="14"/>
      <c r="W63" s="14"/>
      <c r="X63" s="14"/>
      <c r="Y63" s="14"/>
    </row>
    <row r="64" spans="1:25" ht="30" customHeight="1" x14ac:dyDescent="0.25">
      <c r="A64" s="3" t="s">
        <v>232</v>
      </c>
      <c r="B64" s="4">
        <v>45091</v>
      </c>
      <c r="C64" s="3" t="s">
        <v>233</v>
      </c>
      <c r="D64" s="3" t="s">
        <v>19</v>
      </c>
      <c r="E64" s="3" t="s">
        <v>215</v>
      </c>
      <c r="F64" s="3" t="s">
        <v>21</v>
      </c>
      <c r="G64" s="3" t="s">
        <v>34</v>
      </c>
      <c r="H64" s="5" t="s">
        <v>234</v>
      </c>
      <c r="I64" s="6">
        <f>VLOOKUP($A64,'[1]DIARIAS 2023 CLEBER'!$A$2:$R$310,9,FALSE)</f>
        <v>52.5</v>
      </c>
      <c r="J64" s="6">
        <f>VLOOKUP($A64,'[1]DIARIAS 2023 CLEBER'!$A$2:$R$310,10,FALSE)</f>
        <v>0</v>
      </c>
      <c r="K64" s="6">
        <f>VLOOKUP($A64,'[1]DIARIAS 2023 CLEBER'!$A$2:$R$310,11,FALSE)</f>
        <v>0</v>
      </c>
      <c r="L64" s="6">
        <f>VLOOKUP($A64,'[1]DIARIAS 2023 CLEBER'!$A$2:$R$310,12,FALSE)</f>
        <v>0</v>
      </c>
      <c r="M64" s="6">
        <f>VLOOKUP($A64,'[1]DIARIAS 2023 CLEBER'!$A$2:$R$310,13,FALSE)</f>
        <v>0</v>
      </c>
      <c r="N64" s="6">
        <f>VLOOKUP($A64,'[1]DIARIAS 2023 CLEBER'!$A$2:$R$310,14,FALSE)</f>
        <v>52.5</v>
      </c>
      <c r="O64" s="7">
        <f>VLOOKUP($A64,'[1]DIARIAS 2023 CLEBER'!$A$2:$R$310,15,FALSE)</f>
        <v>0</v>
      </c>
      <c r="P64" s="8">
        <f>VLOOKUP($A64,'[1]DIARIAS 2023 CLEBER'!$A$2:$R$310,16,FALSE)</f>
        <v>0</v>
      </c>
      <c r="Q64" s="8">
        <f>VLOOKUP($A64,'[1]DIARIAS 2023 CLEBER'!$A$2:$R$310,17,FALSE)</f>
        <v>0</v>
      </c>
      <c r="R64" s="8">
        <f>VLOOKUP($A64,'[1]DIARIAS 2023 CLEBER'!$A$2:$R$310,18,FALSE)</f>
        <v>0</v>
      </c>
      <c r="T64" s="14"/>
      <c r="U64" s="14"/>
      <c r="V64" s="14"/>
      <c r="W64" s="14"/>
      <c r="X64" s="14"/>
      <c r="Y64" s="14"/>
    </row>
    <row r="65" spans="1:25" ht="30" customHeight="1" x14ac:dyDescent="0.25">
      <c r="A65" s="3" t="s">
        <v>235</v>
      </c>
      <c r="B65" s="4">
        <v>45099</v>
      </c>
      <c r="C65" s="3" t="s">
        <v>236</v>
      </c>
      <c r="D65" s="3" t="s">
        <v>19</v>
      </c>
      <c r="E65" s="3" t="s">
        <v>215</v>
      </c>
      <c r="F65" s="3" t="s">
        <v>21</v>
      </c>
      <c r="G65" s="3" t="s">
        <v>34</v>
      </c>
      <c r="H65" s="5" t="s">
        <v>237</v>
      </c>
      <c r="I65" s="6">
        <f>VLOOKUP($A65,'[1]DIARIAS 2023 CLEBER'!$A$2:$R$310,9,FALSE)</f>
        <v>52.5</v>
      </c>
      <c r="J65" s="6">
        <f>VLOOKUP($A65,'[1]DIARIAS 2023 CLEBER'!$A$2:$R$310,10,FALSE)</f>
        <v>0</v>
      </c>
      <c r="K65" s="6">
        <f>VLOOKUP($A65,'[1]DIARIAS 2023 CLEBER'!$A$2:$R$310,11,FALSE)</f>
        <v>0</v>
      </c>
      <c r="L65" s="6">
        <f>VLOOKUP($A65,'[1]DIARIAS 2023 CLEBER'!$A$2:$R$310,12,FALSE)</f>
        <v>0</v>
      </c>
      <c r="M65" s="6">
        <f>VLOOKUP($A65,'[1]DIARIAS 2023 CLEBER'!$A$2:$R$310,13,FALSE)</f>
        <v>0</v>
      </c>
      <c r="N65" s="6">
        <f>VLOOKUP($A65,'[1]DIARIAS 2023 CLEBER'!$A$2:$R$310,14,FALSE)</f>
        <v>52.5</v>
      </c>
      <c r="O65" s="7">
        <f>VLOOKUP($A65,'[1]DIARIAS 2023 CLEBER'!$A$2:$R$310,15,FALSE)</f>
        <v>0</v>
      </c>
      <c r="P65" s="8">
        <f>VLOOKUP($A65,'[1]DIARIAS 2023 CLEBER'!$A$2:$R$310,16,FALSE)</f>
        <v>0</v>
      </c>
      <c r="Q65" s="8">
        <f>VLOOKUP($A65,'[1]DIARIAS 2023 CLEBER'!$A$2:$R$310,17,FALSE)</f>
        <v>0</v>
      </c>
      <c r="R65" s="8">
        <f>VLOOKUP($A65,'[1]DIARIAS 2023 CLEBER'!$A$2:$R$310,18,FALSE)</f>
        <v>0</v>
      </c>
      <c r="T65" s="14"/>
      <c r="U65" s="14"/>
      <c r="V65" s="14"/>
      <c r="W65" s="14"/>
      <c r="X65" s="14"/>
      <c r="Y65" s="14"/>
    </row>
    <row r="66" spans="1:25" ht="30" customHeight="1" x14ac:dyDescent="0.25">
      <c r="A66" s="3" t="s">
        <v>238</v>
      </c>
      <c r="B66" s="4">
        <v>45106</v>
      </c>
      <c r="C66" s="3" t="s">
        <v>239</v>
      </c>
      <c r="D66" s="3" t="s">
        <v>19</v>
      </c>
      <c r="E66" s="3" t="s">
        <v>215</v>
      </c>
      <c r="F66" s="3" t="s">
        <v>21</v>
      </c>
      <c r="G66" s="3" t="s">
        <v>34</v>
      </c>
      <c r="H66" s="5" t="s">
        <v>240</v>
      </c>
      <c r="I66" s="6">
        <f>VLOOKUP($A66,'[1]DIARIAS 2023 CLEBER'!$A$2:$R$310,9,FALSE)</f>
        <v>52.5</v>
      </c>
      <c r="J66" s="6">
        <f>VLOOKUP($A66,'[1]DIARIAS 2023 CLEBER'!$A$2:$R$310,10,FALSE)</f>
        <v>0</v>
      </c>
      <c r="K66" s="6">
        <f>VLOOKUP($A66,'[1]DIARIAS 2023 CLEBER'!$A$2:$R$310,11,FALSE)</f>
        <v>0</v>
      </c>
      <c r="L66" s="6">
        <f>VLOOKUP($A66,'[1]DIARIAS 2023 CLEBER'!$A$2:$R$310,12,FALSE)</f>
        <v>0</v>
      </c>
      <c r="M66" s="6">
        <f>VLOOKUP($A66,'[1]DIARIAS 2023 CLEBER'!$A$2:$R$310,13,FALSE)</f>
        <v>0</v>
      </c>
      <c r="N66" s="6">
        <f>VLOOKUP($A66,'[1]DIARIAS 2023 CLEBER'!$A$2:$R$310,14,FALSE)</f>
        <v>52.5</v>
      </c>
      <c r="O66" s="7">
        <f>VLOOKUP($A66,'[1]DIARIAS 2023 CLEBER'!$A$2:$R$310,15,FALSE)</f>
        <v>0</v>
      </c>
      <c r="P66" s="8">
        <f>VLOOKUP($A66,'[1]DIARIAS 2023 CLEBER'!$A$2:$R$310,16,FALSE)</f>
        <v>0</v>
      </c>
      <c r="Q66" s="8">
        <f>VLOOKUP($A66,'[1]DIARIAS 2023 CLEBER'!$A$2:$R$310,17,FALSE)</f>
        <v>0</v>
      </c>
      <c r="R66" s="8">
        <f>VLOOKUP($A66,'[1]DIARIAS 2023 CLEBER'!$A$2:$R$310,18,FALSE)</f>
        <v>0</v>
      </c>
      <c r="T66" s="14"/>
      <c r="U66" s="14"/>
      <c r="V66" s="14"/>
      <c r="W66" s="14"/>
      <c r="X66" s="14"/>
      <c r="Y66" s="14"/>
    </row>
    <row r="67" spans="1:25" ht="30" customHeight="1" x14ac:dyDescent="0.25">
      <c r="A67" s="3" t="s">
        <v>241</v>
      </c>
      <c r="B67" s="4">
        <v>45111</v>
      </c>
      <c r="C67" s="3" t="s">
        <v>242</v>
      </c>
      <c r="D67" s="3" t="s">
        <v>19</v>
      </c>
      <c r="E67" s="3" t="s">
        <v>215</v>
      </c>
      <c r="F67" s="3" t="s">
        <v>21</v>
      </c>
      <c r="G67" s="3" t="s">
        <v>34</v>
      </c>
      <c r="H67" s="5" t="s">
        <v>243</v>
      </c>
      <c r="I67" s="6">
        <f>VLOOKUP($A67,'[1]DIARIAS 2023 CLEBER'!$A$2:$R$310,9,FALSE)</f>
        <v>175</v>
      </c>
      <c r="J67" s="6">
        <f>VLOOKUP($A67,'[1]DIARIAS 2023 CLEBER'!$A$2:$R$310,10,FALSE)</f>
        <v>0</v>
      </c>
      <c r="K67" s="6">
        <f>VLOOKUP($A67,'[1]DIARIAS 2023 CLEBER'!$A$2:$R$310,11,FALSE)</f>
        <v>0</v>
      </c>
      <c r="L67" s="6">
        <f>VLOOKUP($A67,'[1]DIARIAS 2023 CLEBER'!$A$2:$R$310,12,FALSE)</f>
        <v>0</v>
      </c>
      <c r="M67" s="6">
        <f>VLOOKUP($A67,'[1]DIARIAS 2023 CLEBER'!$A$2:$R$310,13,FALSE)</f>
        <v>0</v>
      </c>
      <c r="N67" s="6">
        <f>VLOOKUP($A67,'[1]DIARIAS 2023 CLEBER'!$A$2:$R$310,14,FALSE)</f>
        <v>175</v>
      </c>
      <c r="O67" s="7">
        <f>VLOOKUP($A67,'[1]DIARIAS 2023 CLEBER'!$A$2:$R$310,15,FALSE)</f>
        <v>0</v>
      </c>
      <c r="P67" s="8">
        <f>VLOOKUP($A67,'[1]DIARIAS 2023 CLEBER'!$A$2:$R$310,16,FALSE)</f>
        <v>0</v>
      </c>
      <c r="Q67" s="8">
        <f>VLOOKUP($A67,'[1]DIARIAS 2023 CLEBER'!$A$2:$R$310,17,FALSE)</f>
        <v>0</v>
      </c>
      <c r="R67" s="8">
        <f>VLOOKUP($A67,'[1]DIARIAS 2023 CLEBER'!$A$2:$R$310,18,FALSE)</f>
        <v>0</v>
      </c>
      <c r="T67" s="14"/>
      <c r="U67" s="14"/>
      <c r="V67" s="14"/>
      <c r="W67" s="14"/>
      <c r="X67" s="14"/>
      <c r="Y67" s="14"/>
    </row>
    <row r="68" spans="1:25" ht="30" customHeight="1" x14ac:dyDescent="0.25">
      <c r="A68" s="3" t="s">
        <v>244</v>
      </c>
      <c r="B68" s="4">
        <v>45155</v>
      </c>
      <c r="C68" s="3" t="s">
        <v>245</v>
      </c>
      <c r="D68" s="3" t="s">
        <v>19</v>
      </c>
      <c r="E68" s="3" t="s">
        <v>215</v>
      </c>
      <c r="F68" s="3" t="s">
        <v>21</v>
      </c>
      <c r="G68" s="3" t="s">
        <v>34</v>
      </c>
      <c r="H68" s="5" t="s">
        <v>246</v>
      </c>
      <c r="I68" s="6">
        <f>VLOOKUP($A68,'[1]DIARIAS 2023 CLEBER'!$A$2:$R$310,9,FALSE)</f>
        <v>210</v>
      </c>
      <c r="J68" s="6">
        <f>VLOOKUP($A68,'[1]DIARIAS 2023 CLEBER'!$A$2:$R$310,10,FALSE)</f>
        <v>0</v>
      </c>
      <c r="K68" s="6">
        <f>VLOOKUP($A68,'[1]DIARIAS 2023 CLEBER'!$A$2:$R$310,11,FALSE)</f>
        <v>0</v>
      </c>
      <c r="L68" s="6">
        <f>VLOOKUP($A68,'[1]DIARIAS 2023 CLEBER'!$A$2:$R$310,12,FALSE)</f>
        <v>0</v>
      </c>
      <c r="M68" s="6">
        <f>VLOOKUP($A68,'[1]DIARIAS 2023 CLEBER'!$A$2:$R$310,13,FALSE)</f>
        <v>0</v>
      </c>
      <c r="N68" s="6">
        <f>VLOOKUP($A68,'[1]DIARIAS 2023 CLEBER'!$A$2:$R$310,14,FALSE)</f>
        <v>210</v>
      </c>
      <c r="O68" s="7">
        <f>VLOOKUP($A68,'[1]DIARIAS 2023 CLEBER'!$A$2:$R$310,15,FALSE)</f>
        <v>0</v>
      </c>
      <c r="P68" s="8">
        <f>VLOOKUP($A68,'[1]DIARIAS 2023 CLEBER'!$A$2:$R$310,16,FALSE)</f>
        <v>0</v>
      </c>
      <c r="Q68" s="8">
        <f>VLOOKUP($A68,'[1]DIARIAS 2023 CLEBER'!$A$2:$R$310,17,FALSE)</f>
        <v>0</v>
      </c>
      <c r="R68" s="8">
        <f>VLOOKUP($A68,'[1]DIARIAS 2023 CLEBER'!$A$2:$R$310,18,FALSE)</f>
        <v>0</v>
      </c>
      <c r="T68" s="14"/>
      <c r="U68" s="14"/>
      <c r="V68" s="14"/>
      <c r="W68" s="14"/>
      <c r="X68" s="14"/>
      <c r="Y68" s="14"/>
    </row>
    <row r="69" spans="1:25" ht="30" customHeight="1" x14ac:dyDescent="0.25">
      <c r="A69" s="3" t="s">
        <v>247</v>
      </c>
      <c r="B69" s="4">
        <v>45175</v>
      </c>
      <c r="C69" s="3" t="s">
        <v>248</v>
      </c>
      <c r="D69" s="3" t="s">
        <v>19</v>
      </c>
      <c r="E69" s="3" t="s">
        <v>215</v>
      </c>
      <c r="F69" s="3" t="s">
        <v>21</v>
      </c>
      <c r="G69" s="3" t="s">
        <v>34</v>
      </c>
      <c r="H69" s="5" t="s">
        <v>249</v>
      </c>
      <c r="I69" s="6">
        <f>VLOOKUP($A69,'[1]DIARIAS 2023 CLEBER'!$A$2:$R$310,9,FALSE)</f>
        <v>75</v>
      </c>
      <c r="J69" s="6">
        <f>VLOOKUP($A69,'[1]DIARIAS 2023 CLEBER'!$A$2:$R$310,10,FALSE)</f>
        <v>0</v>
      </c>
      <c r="K69" s="6">
        <f>VLOOKUP($A69,'[1]DIARIAS 2023 CLEBER'!$A$2:$R$310,11,FALSE)</f>
        <v>0</v>
      </c>
      <c r="L69" s="6">
        <f>VLOOKUP($A69,'[1]DIARIAS 2023 CLEBER'!$A$2:$R$310,12,FALSE)</f>
        <v>0</v>
      </c>
      <c r="M69" s="6">
        <f>VLOOKUP($A69,'[1]DIARIAS 2023 CLEBER'!$A$2:$R$310,13,FALSE)</f>
        <v>0</v>
      </c>
      <c r="N69" s="6">
        <f>VLOOKUP($A69,'[1]DIARIAS 2023 CLEBER'!$A$2:$R$310,14,FALSE)</f>
        <v>75</v>
      </c>
      <c r="O69" s="7">
        <f>VLOOKUP($A69,'[1]DIARIAS 2023 CLEBER'!$A$2:$R$310,15,FALSE)</f>
        <v>0</v>
      </c>
      <c r="P69" s="8">
        <f>VLOOKUP($A69,'[1]DIARIAS 2023 CLEBER'!$A$2:$R$310,16,FALSE)</f>
        <v>0</v>
      </c>
      <c r="Q69" s="8">
        <f>VLOOKUP($A69,'[1]DIARIAS 2023 CLEBER'!$A$2:$R$310,17,FALSE)</f>
        <v>0</v>
      </c>
      <c r="R69" s="8">
        <f>VLOOKUP($A69,'[1]DIARIAS 2023 CLEBER'!$A$2:$R$310,18,FALSE)</f>
        <v>0</v>
      </c>
      <c r="T69" s="14"/>
      <c r="U69" s="14"/>
      <c r="V69" s="14"/>
      <c r="W69" s="14"/>
      <c r="X69" s="14"/>
      <c r="Y69" s="14"/>
    </row>
    <row r="70" spans="1:25" ht="30" customHeight="1" x14ac:dyDescent="0.25">
      <c r="A70" s="3" t="s">
        <v>250</v>
      </c>
      <c r="B70" s="4">
        <v>45182</v>
      </c>
      <c r="C70" s="3" t="s">
        <v>251</v>
      </c>
      <c r="D70" s="3" t="s">
        <v>19</v>
      </c>
      <c r="E70" s="3" t="s">
        <v>215</v>
      </c>
      <c r="F70" s="3" t="s">
        <v>21</v>
      </c>
      <c r="G70" s="3" t="s">
        <v>34</v>
      </c>
      <c r="H70" s="5" t="s">
        <v>252</v>
      </c>
      <c r="I70" s="6">
        <f>VLOOKUP($A70,'[1]DIARIAS 2023 CLEBER'!$A$2:$R$310,9,FALSE)</f>
        <v>210</v>
      </c>
      <c r="J70" s="6">
        <f>VLOOKUP($A70,'[1]DIARIAS 2023 CLEBER'!$A$2:$R$310,10,FALSE)</f>
        <v>0</v>
      </c>
      <c r="K70" s="6">
        <f>VLOOKUP($A70,'[1]DIARIAS 2023 CLEBER'!$A$2:$R$310,11,FALSE)</f>
        <v>0</v>
      </c>
      <c r="L70" s="6">
        <f>VLOOKUP($A70,'[1]DIARIAS 2023 CLEBER'!$A$2:$R$310,12,FALSE)</f>
        <v>0</v>
      </c>
      <c r="M70" s="6">
        <f>VLOOKUP($A70,'[1]DIARIAS 2023 CLEBER'!$A$2:$R$310,13,FALSE)</f>
        <v>0</v>
      </c>
      <c r="N70" s="6">
        <f>VLOOKUP($A70,'[1]DIARIAS 2023 CLEBER'!$A$2:$R$310,14,FALSE)</f>
        <v>210</v>
      </c>
      <c r="O70" s="7">
        <f>VLOOKUP($A70,'[1]DIARIAS 2023 CLEBER'!$A$2:$R$310,15,FALSE)</f>
        <v>0</v>
      </c>
      <c r="P70" s="8">
        <f>VLOOKUP($A70,'[1]DIARIAS 2023 CLEBER'!$A$2:$R$310,16,FALSE)</f>
        <v>0</v>
      </c>
      <c r="Q70" s="8">
        <f>VLOOKUP($A70,'[1]DIARIAS 2023 CLEBER'!$A$2:$R$310,17,FALSE)</f>
        <v>0</v>
      </c>
      <c r="R70" s="8">
        <f>VLOOKUP($A70,'[1]DIARIAS 2023 CLEBER'!$A$2:$R$310,18,FALSE)</f>
        <v>0</v>
      </c>
      <c r="T70" s="14"/>
      <c r="U70" s="14"/>
      <c r="V70" s="14"/>
      <c r="W70" s="14"/>
      <c r="X70" s="14"/>
      <c r="Y70" s="14"/>
    </row>
    <row r="71" spans="1:25" ht="30" customHeight="1" x14ac:dyDescent="0.25">
      <c r="A71" s="3" t="s">
        <v>253</v>
      </c>
      <c r="B71" s="4">
        <v>45184</v>
      </c>
      <c r="C71" s="3" t="s">
        <v>254</v>
      </c>
      <c r="D71" s="3" t="s">
        <v>19</v>
      </c>
      <c r="E71" s="3" t="s">
        <v>215</v>
      </c>
      <c r="F71" s="3" t="s">
        <v>21</v>
      </c>
      <c r="G71" s="3" t="s">
        <v>34</v>
      </c>
      <c r="H71" s="5" t="s">
        <v>255</v>
      </c>
      <c r="I71" s="6">
        <f>VLOOKUP($A71,'[1]DIARIAS 2023 CLEBER'!$A$2:$R$310,9,FALSE)</f>
        <v>150</v>
      </c>
      <c r="J71" s="6">
        <f>VLOOKUP($A71,'[1]DIARIAS 2023 CLEBER'!$A$2:$R$310,10,FALSE)</f>
        <v>0</v>
      </c>
      <c r="K71" s="6">
        <f>VLOOKUP($A71,'[1]DIARIAS 2023 CLEBER'!$A$2:$R$310,11,FALSE)</f>
        <v>0</v>
      </c>
      <c r="L71" s="6">
        <f>VLOOKUP($A71,'[1]DIARIAS 2023 CLEBER'!$A$2:$R$310,12,FALSE)</f>
        <v>0</v>
      </c>
      <c r="M71" s="6">
        <f>VLOOKUP($A71,'[1]DIARIAS 2023 CLEBER'!$A$2:$R$310,13,FALSE)</f>
        <v>0</v>
      </c>
      <c r="N71" s="6">
        <f>VLOOKUP($A71,'[1]DIARIAS 2023 CLEBER'!$A$2:$R$310,14,FALSE)</f>
        <v>150</v>
      </c>
      <c r="O71" s="7">
        <f>VLOOKUP($A71,'[1]DIARIAS 2023 CLEBER'!$A$2:$R$310,15,FALSE)</f>
        <v>0</v>
      </c>
      <c r="P71" s="8">
        <f>VLOOKUP($A71,'[1]DIARIAS 2023 CLEBER'!$A$2:$R$310,16,FALSE)</f>
        <v>0</v>
      </c>
      <c r="Q71" s="8">
        <f>VLOOKUP($A71,'[1]DIARIAS 2023 CLEBER'!$A$2:$R$310,17,FALSE)</f>
        <v>0</v>
      </c>
      <c r="R71" s="8">
        <f>VLOOKUP($A71,'[1]DIARIAS 2023 CLEBER'!$A$2:$R$310,18,FALSE)</f>
        <v>0</v>
      </c>
      <c r="T71" s="14"/>
      <c r="U71" s="14"/>
      <c r="V71" s="14"/>
      <c r="W71" s="14"/>
      <c r="X71" s="14"/>
      <c r="Y71" s="14"/>
    </row>
    <row r="72" spans="1:25" ht="30" customHeight="1" x14ac:dyDescent="0.25">
      <c r="A72" s="3" t="s">
        <v>256</v>
      </c>
      <c r="B72" s="4">
        <v>45113</v>
      </c>
      <c r="C72" s="3" t="s">
        <v>257</v>
      </c>
      <c r="D72" s="3" t="s">
        <v>19</v>
      </c>
      <c r="E72" s="3" t="s">
        <v>258</v>
      </c>
      <c r="F72" s="3" t="s">
        <v>21</v>
      </c>
      <c r="G72" s="3" t="s">
        <v>22</v>
      </c>
      <c r="H72" s="5" t="s">
        <v>259</v>
      </c>
      <c r="I72" s="6">
        <f>VLOOKUP($A72,'[1]DIARIAS 2023 CLEBER'!$A$2:$R$310,9,FALSE)</f>
        <v>2800</v>
      </c>
      <c r="J72" s="6">
        <f>VLOOKUP($A72,'[1]DIARIAS 2023 CLEBER'!$A$2:$R$310,10,FALSE)</f>
        <v>0</v>
      </c>
      <c r="K72" s="6">
        <f>VLOOKUP($A72,'[1]DIARIAS 2023 CLEBER'!$A$2:$R$310,11,FALSE)</f>
        <v>0</v>
      </c>
      <c r="L72" s="6">
        <f>VLOOKUP($A72,'[1]DIARIAS 2023 CLEBER'!$A$2:$R$310,12,FALSE)</f>
        <v>0</v>
      </c>
      <c r="M72" s="6">
        <f>VLOOKUP($A72,'[1]DIARIAS 2023 CLEBER'!$A$2:$R$310,13,FALSE)</f>
        <v>0</v>
      </c>
      <c r="N72" s="6">
        <f>VLOOKUP($A72,'[1]DIARIAS 2023 CLEBER'!$A$2:$R$310,14,FALSE)</f>
        <v>2800</v>
      </c>
      <c r="O72" s="7">
        <f>VLOOKUP($A72,'[1]DIARIAS 2023 CLEBER'!$A$2:$R$310,15,FALSE)</f>
        <v>0</v>
      </c>
      <c r="P72" s="8">
        <f>VLOOKUP($A72,'[1]DIARIAS 2023 CLEBER'!$A$2:$R$310,16,FALSE)</f>
        <v>0</v>
      </c>
      <c r="Q72" s="8">
        <f>VLOOKUP($A72,'[1]DIARIAS 2023 CLEBER'!$A$2:$R$310,17,FALSE)</f>
        <v>0</v>
      </c>
      <c r="R72" s="8">
        <f>VLOOKUP($A72,'[1]DIARIAS 2023 CLEBER'!$A$2:$R$310,18,FALSE)</f>
        <v>0</v>
      </c>
      <c r="T72" s="14"/>
      <c r="U72" s="14"/>
      <c r="V72" s="14"/>
      <c r="W72" s="14"/>
      <c r="X72" s="14"/>
      <c r="Y72" s="14"/>
    </row>
    <row r="73" spans="1:25" ht="30" customHeight="1" x14ac:dyDescent="0.25">
      <c r="A73" s="3" t="s">
        <v>260</v>
      </c>
      <c r="B73" s="4">
        <v>45148</v>
      </c>
      <c r="C73" s="3" t="s">
        <v>261</v>
      </c>
      <c r="D73" s="3" t="s">
        <v>19</v>
      </c>
      <c r="E73" s="3" t="s">
        <v>258</v>
      </c>
      <c r="F73" s="3" t="s">
        <v>21</v>
      </c>
      <c r="G73" s="3" t="s">
        <v>34</v>
      </c>
      <c r="H73" s="5" t="s">
        <v>262</v>
      </c>
      <c r="I73" s="6">
        <f>VLOOKUP($A73,'[1]DIARIAS 2023 CLEBER'!$A$2:$R$310,9,FALSE)</f>
        <v>2800</v>
      </c>
      <c r="J73" s="6">
        <f>VLOOKUP($A73,'[1]DIARIAS 2023 CLEBER'!$A$2:$R$310,10,FALSE)</f>
        <v>0</v>
      </c>
      <c r="K73" s="6">
        <f>VLOOKUP($A73,'[1]DIARIAS 2023 CLEBER'!$A$2:$R$310,11,FALSE)</f>
        <v>0</v>
      </c>
      <c r="L73" s="6">
        <f>VLOOKUP($A73,'[1]DIARIAS 2023 CLEBER'!$A$2:$R$310,12,FALSE)</f>
        <v>0</v>
      </c>
      <c r="M73" s="6">
        <f>VLOOKUP($A73,'[1]DIARIAS 2023 CLEBER'!$A$2:$R$310,13,FALSE)</f>
        <v>0</v>
      </c>
      <c r="N73" s="6">
        <f>VLOOKUP($A73,'[1]DIARIAS 2023 CLEBER'!$A$2:$R$310,14,FALSE)</f>
        <v>2800</v>
      </c>
      <c r="O73" s="7">
        <f>VLOOKUP($A73,'[1]DIARIAS 2023 CLEBER'!$A$2:$R$310,15,FALSE)</f>
        <v>0</v>
      </c>
      <c r="P73" s="8">
        <f>VLOOKUP($A73,'[1]DIARIAS 2023 CLEBER'!$A$2:$R$310,16,FALSE)</f>
        <v>0</v>
      </c>
      <c r="Q73" s="8">
        <f>VLOOKUP($A73,'[1]DIARIAS 2023 CLEBER'!$A$2:$R$310,17,FALSE)</f>
        <v>0</v>
      </c>
      <c r="R73" s="8">
        <f>VLOOKUP($A73,'[1]DIARIAS 2023 CLEBER'!$A$2:$R$310,18,FALSE)</f>
        <v>0</v>
      </c>
      <c r="T73" s="14"/>
      <c r="U73" s="14"/>
      <c r="V73" s="14"/>
      <c r="W73" s="14"/>
      <c r="X73" s="14"/>
      <c r="Y73" s="14"/>
    </row>
    <row r="74" spans="1:25" ht="30" customHeight="1" x14ac:dyDescent="0.25">
      <c r="A74" s="3" t="s">
        <v>263</v>
      </c>
      <c r="B74" s="4">
        <v>45100</v>
      </c>
      <c r="C74" s="3" t="s">
        <v>264</v>
      </c>
      <c r="D74" s="3" t="s">
        <v>19</v>
      </c>
      <c r="E74" s="3" t="s">
        <v>265</v>
      </c>
      <c r="F74" s="3" t="s">
        <v>21</v>
      </c>
      <c r="G74" s="3" t="s">
        <v>81</v>
      </c>
      <c r="H74" s="5" t="s">
        <v>266</v>
      </c>
      <c r="I74" s="6">
        <f>VLOOKUP($A74,'[1]DIARIAS 2023 CLEBER'!$A$2:$R$310,9,FALSE)</f>
        <v>175</v>
      </c>
      <c r="J74" s="6">
        <f>VLOOKUP($A74,'[1]DIARIAS 2023 CLEBER'!$A$2:$R$310,10,FALSE)</f>
        <v>0</v>
      </c>
      <c r="K74" s="6">
        <f>VLOOKUP($A74,'[1]DIARIAS 2023 CLEBER'!$A$2:$R$310,11,FALSE)</f>
        <v>0</v>
      </c>
      <c r="L74" s="6">
        <f>VLOOKUP($A74,'[1]DIARIAS 2023 CLEBER'!$A$2:$R$310,12,FALSE)</f>
        <v>0</v>
      </c>
      <c r="M74" s="6">
        <f>VLOOKUP($A74,'[1]DIARIAS 2023 CLEBER'!$A$2:$R$310,13,FALSE)</f>
        <v>0</v>
      </c>
      <c r="N74" s="6">
        <f>VLOOKUP($A74,'[1]DIARIAS 2023 CLEBER'!$A$2:$R$310,14,FALSE)</f>
        <v>175</v>
      </c>
      <c r="O74" s="7">
        <f>VLOOKUP($A74,'[1]DIARIAS 2023 CLEBER'!$A$2:$R$310,15,FALSE)</f>
        <v>0</v>
      </c>
      <c r="P74" s="8">
        <f>VLOOKUP($A74,'[1]DIARIAS 2023 CLEBER'!$A$2:$R$310,16,FALSE)</f>
        <v>0</v>
      </c>
      <c r="Q74" s="8">
        <f>VLOOKUP($A74,'[1]DIARIAS 2023 CLEBER'!$A$2:$R$310,17,FALSE)</f>
        <v>0</v>
      </c>
      <c r="R74" s="8">
        <f>VLOOKUP($A74,'[1]DIARIAS 2023 CLEBER'!$A$2:$R$310,18,FALSE)</f>
        <v>0</v>
      </c>
      <c r="T74" s="14"/>
      <c r="U74" s="14"/>
      <c r="V74" s="14"/>
      <c r="W74" s="14"/>
      <c r="X74" s="14"/>
      <c r="Y74" s="14"/>
    </row>
    <row r="75" spans="1:25" ht="30" customHeight="1" x14ac:dyDescent="0.25">
      <c r="A75" s="3" t="s">
        <v>267</v>
      </c>
      <c r="B75" s="4">
        <v>45104</v>
      </c>
      <c r="C75" s="3" t="s">
        <v>268</v>
      </c>
      <c r="D75" s="3" t="s">
        <v>19</v>
      </c>
      <c r="E75" s="3" t="s">
        <v>265</v>
      </c>
      <c r="F75" s="3" t="s">
        <v>21</v>
      </c>
      <c r="G75" s="3" t="s">
        <v>34</v>
      </c>
      <c r="H75" s="5" t="s">
        <v>269</v>
      </c>
      <c r="I75" s="6">
        <f>VLOOKUP($A75,'[1]DIARIAS 2023 CLEBER'!$A$2:$R$310,9,FALSE)</f>
        <v>105</v>
      </c>
      <c r="J75" s="6">
        <f>VLOOKUP($A75,'[1]DIARIAS 2023 CLEBER'!$A$2:$R$310,10,FALSE)</f>
        <v>0</v>
      </c>
      <c r="K75" s="6">
        <f>VLOOKUP($A75,'[1]DIARIAS 2023 CLEBER'!$A$2:$R$310,11,FALSE)</f>
        <v>0</v>
      </c>
      <c r="L75" s="6">
        <f>VLOOKUP($A75,'[1]DIARIAS 2023 CLEBER'!$A$2:$R$310,12,FALSE)</f>
        <v>0</v>
      </c>
      <c r="M75" s="6">
        <f>VLOOKUP($A75,'[1]DIARIAS 2023 CLEBER'!$A$2:$R$310,13,FALSE)</f>
        <v>0</v>
      </c>
      <c r="N75" s="6">
        <f>VLOOKUP($A75,'[1]DIARIAS 2023 CLEBER'!$A$2:$R$310,14,FALSE)</f>
        <v>105</v>
      </c>
      <c r="O75" s="7">
        <f>VLOOKUP($A75,'[1]DIARIAS 2023 CLEBER'!$A$2:$R$310,15,FALSE)</f>
        <v>0</v>
      </c>
      <c r="P75" s="8">
        <f>VLOOKUP($A75,'[1]DIARIAS 2023 CLEBER'!$A$2:$R$310,16,FALSE)</f>
        <v>0</v>
      </c>
      <c r="Q75" s="8">
        <f>VLOOKUP($A75,'[1]DIARIAS 2023 CLEBER'!$A$2:$R$310,17,FALSE)</f>
        <v>0</v>
      </c>
      <c r="R75" s="8">
        <f>VLOOKUP($A75,'[1]DIARIAS 2023 CLEBER'!$A$2:$R$310,18,FALSE)</f>
        <v>0</v>
      </c>
      <c r="T75" s="14"/>
      <c r="U75" s="14"/>
      <c r="V75" s="14"/>
      <c r="W75" s="14"/>
      <c r="X75" s="14"/>
      <c r="Y75" s="14"/>
    </row>
    <row r="76" spans="1:25" ht="30" customHeight="1" x14ac:dyDescent="0.25">
      <c r="A76" s="3" t="s">
        <v>270</v>
      </c>
      <c r="B76" s="4">
        <v>44949</v>
      </c>
      <c r="C76" s="3" t="s">
        <v>271</v>
      </c>
      <c r="D76" s="3" t="s">
        <v>19</v>
      </c>
      <c r="E76" s="3" t="s">
        <v>272</v>
      </c>
      <c r="F76" s="3" t="s">
        <v>27</v>
      </c>
      <c r="G76" s="3" t="s">
        <v>22</v>
      </c>
      <c r="H76" s="5" t="s">
        <v>273</v>
      </c>
      <c r="I76" s="6">
        <f>VLOOKUP($A76,'[1]DIARIAS 2023 CLEBER'!$A$2:$R$310,9,FALSE)</f>
        <v>2800</v>
      </c>
      <c r="J76" s="6">
        <f>VLOOKUP($A76,'[1]DIARIAS 2023 CLEBER'!$A$2:$R$310,10,FALSE)</f>
        <v>0</v>
      </c>
      <c r="K76" s="6">
        <f>VLOOKUP($A76,'[1]DIARIAS 2023 CLEBER'!$A$2:$R$310,11,FALSE)</f>
        <v>0</v>
      </c>
      <c r="L76" s="6">
        <f>VLOOKUP($A76,'[1]DIARIAS 2023 CLEBER'!$A$2:$R$310,12,FALSE)</f>
        <v>0</v>
      </c>
      <c r="M76" s="6">
        <f>VLOOKUP($A76,'[1]DIARIAS 2023 CLEBER'!$A$2:$R$310,13,FALSE)</f>
        <v>0</v>
      </c>
      <c r="N76" s="6">
        <f>VLOOKUP($A76,'[1]DIARIAS 2023 CLEBER'!$A$2:$R$310,14,FALSE)</f>
        <v>2800</v>
      </c>
      <c r="O76" s="7">
        <f>VLOOKUP($A76,'[1]DIARIAS 2023 CLEBER'!$A$2:$R$310,15,FALSE)</f>
        <v>0</v>
      </c>
      <c r="P76" s="8">
        <f>VLOOKUP($A76,'[1]DIARIAS 2023 CLEBER'!$A$2:$R$310,16,FALSE)</f>
        <v>0</v>
      </c>
      <c r="Q76" s="8">
        <f>VLOOKUP($A76,'[1]DIARIAS 2023 CLEBER'!$A$2:$R$310,17,FALSE)</f>
        <v>0</v>
      </c>
      <c r="R76" s="8">
        <f>VLOOKUP($A76,'[1]DIARIAS 2023 CLEBER'!$A$2:$R$310,18,FALSE)</f>
        <v>0</v>
      </c>
      <c r="T76" s="14"/>
      <c r="U76" s="14"/>
      <c r="V76" s="14"/>
      <c r="W76" s="14"/>
      <c r="X76" s="14"/>
      <c r="Y76" s="14"/>
    </row>
    <row r="77" spans="1:25" ht="30" customHeight="1" x14ac:dyDescent="0.25">
      <c r="A77" s="3" t="s">
        <v>274</v>
      </c>
      <c r="B77" s="4">
        <v>45205</v>
      </c>
      <c r="C77" s="3" t="s">
        <v>275</v>
      </c>
      <c r="D77" s="3" t="s">
        <v>60</v>
      </c>
      <c r="E77" s="3" t="s">
        <v>276</v>
      </c>
      <c r="F77" s="3" t="s">
        <v>21</v>
      </c>
      <c r="G77" s="3" t="s">
        <v>22</v>
      </c>
      <c r="H77" s="5" t="s">
        <v>277</v>
      </c>
      <c r="I77" s="6">
        <f>VLOOKUP($A77,'[1]DIARIAS 2023 CLEBER'!$A$2:$R$310,9,FALSE)</f>
        <v>2800</v>
      </c>
      <c r="J77" s="6">
        <f>VLOOKUP($A77,'[1]DIARIAS 2023 CLEBER'!$A$2:$R$310,10,FALSE)</f>
        <v>0</v>
      </c>
      <c r="K77" s="6">
        <f>VLOOKUP($A77,'[1]DIARIAS 2023 CLEBER'!$A$2:$R$310,11,FALSE)</f>
        <v>0</v>
      </c>
      <c r="L77" s="6">
        <f>VLOOKUP($A77,'[1]DIARIAS 2023 CLEBER'!$A$2:$R$310,12,FALSE)</f>
        <v>0</v>
      </c>
      <c r="M77" s="6">
        <f>VLOOKUP($A77,'[1]DIARIAS 2023 CLEBER'!$A$2:$R$310,13,FALSE)</f>
        <v>0</v>
      </c>
      <c r="N77" s="6">
        <f>VLOOKUP($A77,'[1]DIARIAS 2023 CLEBER'!$A$2:$R$310,14,FALSE)</f>
        <v>2800</v>
      </c>
      <c r="O77" s="7">
        <f>VLOOKUP($A77,'[1]DIARIAS 2023 CLEBER'!$A$2:$R$310,15,FALSE)</f>
        <v>0</v>
      </c>
      <c r="P77" s="8">
        <f>VLOOKUP($A77,'[1]DIARIAS 2023 CLEBER'!$A$2:$R$310,16,FALSE)</f>
        <v>0</v>
      </c>
      <c r="Q77" s="8">
        <f>VLOOKUP($A77,'[1]DIARIAS 2023 CLEBER'!$A$2:$R$310,17,FALSE)</f>
        <v>0</v>
      </c>
      <c r="R77" s="8">
        <f>VLOOKUP($A77,'[1]DIARIAS 2023 CLEBER'!$A$2:$R$310,18,FALSE)</f>
        <v>0</v>
      </c>
      <c r="T77" s="14"/>
      <c r="U77" s="14"/>
      <c r="V77" s="14"/>
      <c r="W77" s="14"/>
      <c r="X77" s="14"/>
      <c r="Y77" s="14"/>
    </row>
    <row r="78" spans="1:25" ht="30" customHeight="1" x14ac:dyDescent="0.25">
      <c r="A78" s="3" t="s">
        <v>278</v>
      </c>
      <c r="B78" s="4">
        <v>44949</v>
      </c>
      <c r="C78" s="3" t="s">
        <v>279</v>
      </c>
      <c r="D78" s="3" t="s">
        <v>60</v>
      </c>
      <c r="E78" s="3" t="s">
        <v>280</v>
      </c>
      <c r="F78" s="3" t="s">
        <v>27</v>
      </c>
      <c r="G78" s="3" t="s">
        <v>22</v>
      </c>
      <c r="H78" s="5" t="s">
        <v>281</v>
      </c>
      <c r="I78" s="6">
        <f>VLOOKUP($A78,'[1]DIARIAS 2023 CLEBER'!$A$2:$R$310,9,FALSE)</f>
        <v>2800</v>
      </c>
      <c r="J78" s="6">
        <f>VLOOKUP($A78,'[1]DIARIAS 2023 CLEBER'!$A$2:$R$310,10,FALSE)</f>
        <v>0</v>
      </c>
      <c r="K78" s="6">
        <f>VLOOKUP($A78,'[1]DIARIAS 2023 CLEBER'!$A$2:$R$310,11,FALSE)</f>
        <v>0</v>
      </c>
      <c r="L78" s="6">
        <f>VLOOKUP($A78,'[1]DIARIAS 2023 CLEBER'!$A$2:$R$310,12,FALSE)</f>
        <v>0</v>
      </c>
      <c r="M78" s="6">
        <f>VLOOKUP($A78,'[1]DIARIAS 2023 CLEBER'!$A$2:$R$310,13,FALSE)</f>
        <v>0</v>
      </c>
      <c r="N78" s="6">
        <f>VLOOKUP($A78,'[1]DIARIAS 2023 CLEBER'!$A$2:$R$310,14,FALSE)</f>
        <v>2800</v>
      </c>
      <c r="O78" s="7">
        <f>VLOOKUP($A78,'[1]DIARIAS 2023 CLEBER'!$A$2:$R$310,15,FALSE)</f>
        <v>0</v>
      </c>
      <c r="P78" s="8">
        <f>VLOOKUP($A78,'[1]DIARIAS 2023 CLEBER'!$A$2:$R$310,16,FALSE)</f>
        <v>0</v>
      </c>
      <c r="Q78" s="8">
        <f>VLOOKUP($A78,'[1]DIARIAS 2023 CLEBER'!$A$2:$R$310,17,FALSE)</f>
        <v>0</v>
      </c>
      <c r="R78" s="8">
        <f>VLOOKUP($A78,'[1]DIARIAS 2023 CLEBER'!$A$2:$R$310,18,FALSE)</f>
        <v>0</v>
      </c>
      <c r="T78" s="14"/>
      <c r="U78" s="14"/>
      <c r="V78" s="14"/>
      <c r="W78" s="14"/>
      <c r="X78" s="14"/>
      <c r="Y78" s="14"/>
    </row>
    <row r="79" spans="1:25" ht="30" customHeight="1" x14ac:dyDescent="0.25">
      <c r="A79" s="3" t="s">
        <v>282</v>
      </c>
      <c r="B79" s="4">
        <v>45231</v>
      </c>
      <c r="C79" s="3" t="s">
        <v>283</v>
      </c>
      <c r="D79" s="3" t="s">
        <v>60</v>
      </c>
      <c r="E79" s="3" t="s">
        <v>284</v>
      </c>
      <c r="F79" s="3" t="s">
        <v>21</v>
      </c>
      <c r="G79" s="3" t="s">
        <v>34</v>
      </c>
      <c r="H79" s="5" t="s">
        <v>285</v>
      </c>
      <c r="I79" s="6">
        <f>VLOOKUP($A79,'[1]DIARIAS 2023 CLEBER'!$A$2:$R$310,9,FALSE)</f>
        <v>2800</v>
      </c>
      <c r="J79" s="6">
        <f>VLOOKUP($A79,'[1]DIARIAS 2023 CLEBER'!$A$2:$R$310,10,FALSE)</f>
        <v>0</v>
      </c>
      <c r="K79" s="6">
        <f>VLOOKUP($A79,'[1]DIARIAS 2023 CLEBER'!$A$2:$R$310,11,FALSE)</f>
        <v>0</v>
      </c>
      <c r="L79" s="6">
        <f>VLOOKUP($A79,'[1]DIARIAS 2023 CLEBER'!$A$2:$R$310,12,FALSE)</f>
        <v>0</v>
      </c>
      <c r="M79" s="6">
        <f>VLOOKUP($A79,'[1]DIARIAS 2023 CLEBER'!$A$2:$R$310,13,FALSE)</f>
        <v>0</v>
      </c>
      <c r="N79" s="6">
        <f>VLOOKUP($A79,'[1]DIARIAS 2023 CLEBER'!$A$2:$R$310,14,FALSE)</f>
        <v>2800</v>
      </c>
      <c r="O79" s="7">
        <f>VLOOKUP($A79,'[1]DIARIAS 2023 CLEBER'!$A$2:$R$310,15,FALSE)</f>
        <v>0</v>
      </c>
      <c r="P79" s="8">
        <f>VLOOKUP($A79,'[1]DIARIAS 2023 CLEBER'!$A$2:$R$310,16,FALSE)</f>
        <v>0</v>
      </c>
      <c r="Q79" s="8">
        <f>VLOOKUP($A79,'[1]DIARIAS 2023 CLEBER'!$A$2:$R$310,17,FALSE)</f>
        <v>0</v>
      </c>
      <c r="R79" s="8">
        <f>VLOOKUP($A79,'[1]DIARIAS 2023 CLEBER'!$A$2:$R$310,18,FALSE)</f>
        <v>0</v>
      </c>
      <c r="T79" s="14"/>
      <c r="U79" s="14"/>
      <c r="V79" s="14"/>
      <c r="W79" s="14"/>
      <c r="X79" s="14"/>
      <c r="Y79" s="14"/>
    </row>
    <row r="80" spans="1:25" ht="30" customHeight="1" x14ac:dyDescent="0.25">
      <c r="A80" s="3" t="s">
        <v>286</v>
      </c>
      <c r="B80" s="4">
        <v>44944</v>
      </c>
      <c r="C80" s="3" t="s">
        <v>287</v>
      </c>
      <c r="D80" s="3" t="s">
        <v>19</v>
      </c>
      <c r="E80" s="3" t="s">
        <v>288</v>
      </c>
      <c r="F80" s="3" t="s">
        <v>27</v>
      </c>
      <c r="G80" s="3" t="s">
        <v>22</v>
      </c>
      <c r="H80" s="5" t="s">
        <v>289</v>
      </c>
      <c r="I80" s="6">
        <f>VLOOKUP($A80,'[1]DIARIAS 2023 CLEBER'!$A$2:$R$310,9,FALSE)</f>
        <v>2800</v>
      </c>
      <c r="J80" s="6">
        <f>VLOOKUP($A80,'[1]DIARIAS 2023 CLEBER'!$A$2:$R$310,10,FALSE)</f>
        <v>0</v>
      </c>
      <c r="K80" s="6">
        <f>VLOOKUP($A80,'[1]DIARIAS 2023 CLEBER'!$A$2:$R$310,11,FALSE)</f>
        <v>0</v>
      </c>
      <c r="L80" s="6">
        <f>VLOOKUP($A80,'[1]DIARIAS 2023 CLEBER'!$A$2:$R$310,12,FALSE)</f>
        <v>0</v>
      </c>
      <c r="M80" s="6">
        <f>VLOOKUP($A80,'[1]DIARIAS 2023 CLEBER'!$A$2:$R$310,13,FALSE)</f>
        <v>0</v>
      </c>
      <c r="N80" s="6">
        <f>VLOOKUP($A80,'[1]DIARIAS 2023 CLEBER'!$A$2:$R$310,14,FALSE)</f>
        <v>2800</v>
      </c>
      <c r="O80" s="7">
        <f>VLOOKUP($A80,'[1]DIARIAS 2023 CLEBER'!$A$2:$R$310,15,FALSE)</f>
        <v>0</v>
      </c>
      <c r="P80" s="8">
        <f>VLOOKUP($A80,'[1]DIARIAS 2023 CLEBER'!$A$2:$R$310,16,FALSE)</f>
        <v>0</v>
      </c>
      <c r="Q80" s="8">
        <f>VLOOKUP($A80,'[1]DIARIAS 2023 CLEBER'!$A$2:$R$310,17,FALSE)</f>
        <v>0</v>
      </c>
      <c r="R80" s="8">
        <f>VLOOKUP($A80,'[1]DIARIAS 2023 CLEBER'!$A$2:$R$310,18,FALSE)</f>
        <v>0</v>
      </c>
      <c r="T80" s="14"/>
      <c r="U80" s="14"/>
      <c r="V80" s="14"/>
      <c r="W80" s="14"/>
      <c r="X80" s="14"/>
      <c r="Y80" s="14"/>
    </row>
    <row r="81" spans="1:25" ht="30" customHeight="1" x14ac:dyDescent="0.25">
      <c r="A81" s="3" t="s">
        <v>290</v>
      </c>
      <c r="B81" s="4">
        <v>45051</v>
      </c>
      <c r="C81" s="3" t="s">
        <v>291</v>
      </c>
      <c r="D81" s="3" t="s">
        <v>19</v>
      </c>
      <c r="E81" s="3" t="s">
        <v>288</v>
      </c>
      <c r="F81" s="3" t="s">
        <v>21</v>
      </c>
      <c r="G81" s="3" t="s">
        <v>22</v>
      </c>
      <c r="H81" s="5" t="s">
        <v>292</v>
      </c>
      <c r="I81" s="6">
        <f>VLOOKUP($A81,'[1]DIARIAS 2023 CLEBER'!$A$2:$R$310,9,FALSE)</f>
        <v>2800</v>
      </c>
      <c r="J81" s="6">
        <f>VLOOKUP($A81,'[1]DIARIAS 2023 CLEBER'!$A$2:$R$310,10,FALSE)</f>
        <v>0</v>
      </c>
      <c r="K81" s="6">
        <f>VLOOKUP($A81,'[1]DIARIAS 2023 CLEBER'!$A$2:$R$310,11,FALSE)</f>
        <v>0</v>
      </c>
      <c r="L81" s="6">
        <f>VLOOKUP($A81,'[1]DIARIAS 2023 CLEBER'!$A$2:$R$310,12,FALSE)</f>
        <v>0</v>
      </c>
      <c r="M81" s="6">
        <f>VLOOKUP($A81,'[1]DIARIAS 2023 CLEBER'!$A$2:$R$310,13,FALSE)</f>
        <v>0</v>
      </c>
      <c r="N81" s="6">
        <f>VLOOKUP($A81,'[1]DIARIAS 2023 CLEBER'!$A$2:$R$310,14,FALSE)</f>
        <v>2800</v>
      </c>
      <c r="O81" s="7">
        <f>VLOOKUP($A81,'[1]DIARIAS 2023 CLEBER'!$A$2:$R$310,15,FALSE)</f>
        <v>0</v>
      </c>
      <c r="P81" s="8">
        <f>VLOOKUP($A81,'[1]DIARIAS 2023 CLEBER'!$A$2:$R$310,16,FALSE)</f>
        <v>0</v>
      </c>
      <c r="Q81" s="8">
        <f>VLOOKUP($A81,'[1]DIARIAS 2023 CLEBER'!$A$2:$R$310,17,FALSE)</f>
        <v>0</v>
      </c>
      <c r="R81" s="8">
        <f>VLOOKUP($A81,'[1]DIARIAS 2023 CLEBER'!$A$2:$R$310,18,FALSE)</f>
        <v>0</v>
      </c>
      <c r="T81" s="14"/>
      <c r="U81" s="14"/>
      <c r="V81" s="14"/>
      <c r="W81" s="14"/>
      <c r="X81" s="14"/>
      <c r="Y81" s="14"/>
    </row>
    <row r="82" spans="1:25" ht="30" customHeight="1" x14ac:dyDescent="0.25">
      <c r="A82" s="3" t="s">
        <v>293</v>
      </c>
      <c r="B82" s="4">
        <v>45049</v>
      </c>
      <c r="C82" s="3" t="s">
        <v>294</v>
      </c>
      <c r="D82" s="3" t="s">
        <v>60</v>
      </c>
      <c r="E82" s="3" t="s">
        <v>295</v>
      </c>
      <c r="F82" s="3" t="s">
        <v>21</v>
      </c>
      <c r="G82" s="3" t="s">
        <v>81</v>
      </c>
      <c r="H82" s="5" t="s">
        <v>296</v>
      </c>
      <c r="I82" s="6">
        <f>VLOOKUP($A82,'[1]DIARIAS 2023 CLEBER'!$A$2:$R$310,9,FALSE)</f>
        <v>175</v>
      </c>
      <c r="J82" s="6">
        <f>VLOOKUP($A82,'[1]DIARIAS 2023 CLEBER'!$A$2:$R$310,10,FALSE)</f>
        <v>0</v>
      </c>
      <c r="K82" s="6">
        <f>VLOOKUP($A82,'[1]DIARIAS 2023 CLEBER'!$A$2:$R$310,11,FALSE)</f>
        <v>0</v>
      </c>
      <c r="L82" s="6">
        <f>VLOOKUP($A82,'[1]DIARIAS 2023 CLEBER'!$A$2:$R$310,12,FALSE)</f>
        <v>0</v>
      </c>
      <c r="M82" s="6">
        <f>VLOOKUP($A82,'[1]DIARIAS 2023 CLEBER'!$A$2:$R$310,13,FALSE)</f>
        <v>0</v>
      </c>
      <c r="N82" s="6">
        <f>VLOOKUP($A82,'[1]DIARIAS 2023 CLEBER'!$A$2:$R$310,14,FALSE)</f>
        <v>175</v>
      </c>
      <c r="O82" s="7">
        <f>VLOOKUP($A82,'[1]DIARIAS 2023 CLEBER'!$A$2:$R$310,15,FALSE)</f>
        <v>0</v>
      </c>
      <c r="P82" s="8">
        <f>VLOOKUP($A82,'[1]DIARIAS 2023 CLEBER'!$A$2:$R$310,16,FALSE)</f>
        <v>0</v>
      </c>
      <c r="Q82" s="8">
        <f>VLOOKUP($A82,'[1]DIARIAS 2023 CLEBER'!$A$2:$R$310,17,FALSE)</f>
        <v>0</v>
      </c>
      <c r="R82" s="8">
        <f>VLOOKUP($A82,'[1]DIARIAS 2023 CLEBER'!$A$2:$R$310,18,FALSE)</f>
        <v>0</v>
      </c>
      <c r="T82" s="14"/>
      <c r="U82" s="14"/>
      <c r="V82" s="14"/>
      <c r="W82" s="14"/>
      <c r="X82" s="14"/>
      <c r="Y82" s="14"/>
    </row>
    <row r="83" spans="1:25" ht="30" customHeight="1" x14ac:dyDescent="0.25">
      <c r="A83" s="3" t="s">
        <v>297</v>
      </c>
      <c r="B83" s="4">
        <v>45100</v>
      </c>
      <c r="C83" s="3" t="s">
        <v>298</v>
      </c>
      <c r="D83" s="3" t="s">
        <v>60</v>
      </c>
      <c r="E83" s="3" t="s">
        <v>295</v>
      </c>
      <c r="F83" s="3" t="s">
        <v>21</v>
      </c>
      <c r="G83" s="3" t="s">
        <v>34</v>
      </c>
      <c r="H83" s="5" t="s">
        <v>299</v>
      </c>
      <c r="I83" s="6">
        <f>VLOOKUP($A83,'[1]DIARIAS 2023 CLEBER'!$A$2:$R$310,9,FALSE)</f>
        <v>1050</v>
      </c>
      <c r="J83" s="6">
        <f>VLOOKUP($A83,'[1]DIARIAS 2023 CLEBER'!$A$2:$R$310,10,FALSE)</f>
        <v>0</v>
      </c>
      <c r="K83" s="6">
        <f>VLOOKUP($A83,'[1]DIARIAS 2023 CLEBER'!$A$2:$R$310,11,FALSE)</f>
        <v>0</v>
      </c>
      <c r="L83" s="6">
        <f>VLOOKUP($A83,'[1]DIARIAS 2023 CLEBER'!$A$2:$R$310,12,FALSE)</f>
        <v>0</v>
      </c>
      <c r="M83" s="6">
        <f>VLOOKUP($A83,'[1]DIARIAS 2023 CLEBER'!$A$2:$R$310,13,FALSE)</f>
        <v>0</v>
      </c>
      <c r="N83" s="6">
        <f>VLOOKUP($A83,'[1]DIARIAS 2023 CLEBER'!$A$2:$R$310,14,FALSE)</f>
        <v>1050</v>
      </c>
      <c r="O83" s="7">
        <f>VLOOKUP($A83,'[1]DIARIAS 2023 CLEBER'!$A$2:$R$310,15,FALSE)</f>
        <v>0</v>
      </c>
      <c r="P83" s="8">
        <f>VLOOKUP($A83,'[1]DIARIAS 2023 CLEBER'!$A$2:$R$310,16,FALSE)</f>
        <v>0</v>
      </c>
      <c r="Q83" s="8">
        <f>VLOOKUP($A83,'[1]DIARIAS 2023 CLEBER'!$A$2:$R$310,17,FALSE)</f>
        <v>0</v>
      </c>
      <c r="R83" s="8">
        <f>VLOOKUP($A83,'[1]DIARIAS 2023 CLEBER'!$A$2:$R$310,18,FALSE)</f>
        <v>0</v>
      </c>
      <c r="T83" s="14"/>
      <c r="U83" s="14"/>
      <c r="V83" s="14"/>
      <c r="W83" s="14"/>
      <c r="X83" s="14"/>
      <c r="Y83" s="14"/>
    </row>
    <row r="84" spans="1:25" ht="30" customHeight="1" x14ac:dyDescent="0.25">
      <c r="A84" s="3" t="s">
        <v>300</v>
      </c>
      <c r="B84" s="4">
        <v>45184</v>
      </c>
      <c r="C84" s="3" t="s">
        <v>301</v>
      </c>
      <c r="D84" s="3" t="s">
        <v>60</v>
      </c>
      <c r="E84" s="3" t="s">
        <v>295</v>
      </c>
      <c r="F84" s="3" t="s">
        <v>21</v>
      </c>
      <c r="G84" s="3" t="s">
        <v>34</v>
      </c>
      <c r="H84" s="5" t="s">
        <v>302</v>
      </c>
      <c r="I84" s="6">
        <f>VLOOKUP($A84,'[1]DIARIAS 2023 CLEBER'!$A$2:$R$310,9,FALSE)</f>
        <v>2800</v>
      </c>
      <c r="J84" s="6">
        <f>VLOOKUP($A84,'[1]DIARIAS 2023 CLEBER'!$A$2:$R$310,10,FALSE)</f>
        <v>0</v>
      </c>
      <c r="K84" s="6">
        <f>VLOOKUP($A84,'[1]DIARIAS 2023 CLEBER'!$A$2:$R$310,11,FALSE)</f>
        <v>0</v>
      </c>
      <c r="L84" s="6">
        <f>VLOOKUP($A84,'[1]DIARIAS 2023 CLEBER'!$A$2:$R$310,12,FALSE)</f>
        <v>0</v>
      </c>
      <c r="M84" s="6">
        <f>VLOOKUP($A84,'[1]DIARIAS 2023 CLEBER'!$A$2:$R$310,13,FALSE)</f>
        <v>0</v>
      </c>
      <c r="N84" s="6">
        <f>VLOOKUP($A84,'[1]DIARIAS 2023 CLEBER'!$A$2:$R$310,14,FALSE)</f>
        <v>2800</v>
      </c>
      <c r="O84" s="7">
        <f>VLOOKUP($A84,'[1]DIARIAS 2023 CLEBER'!$A$2:$R$310,15,FALSE)</f>
        <v>0</v>
      </c>
      <c r="P84" s="8">
        <f>VLOOKUP($A84,'[1]DIARIAS 2023 CLEBER'!$A$2:$R$310,16,FALSE)</f>
        <v>0</v>
      </c>
      <c r="Q84" s="8">
        <f>VLOOKUP($A84,'[1]DIARIAS 2023 CLEBER'!$A$2:$R$310,17,FALSE)</f>
        <v>0</v>
      </c>
      <c r="R84" s="8">
        <f>VLOOKUP($A84,'[1]DIARIAS 2023 CLEBER'!$A$2:$R$310,18,FALSE)</f>
        <v>0</v>
      </c>
      <c r="T84" s="14"/>
      <c r="U84" s="14"/>
      <c r="V84" s="14"/>
      <c r="W84" s="14"/>
      <c r="X84" s="14"/>
      <c r="Y84" s="14"/>
    </row>
    <row r="85" spans="1:25" ht="30" customHeight="1" x14ac:dyDescent="0.25">
      <c r="A85" s="3" t="s">
        <v>303</v>
      </c>
      <c r="B85" s="4">
        <v>44985</v>
      </c>
      <c r="C85" s="3" t="s">
        <v>304</v>
      </c>
      <c r="D85" s="3" t="s">
        <v>19</v>
      </c>
      <c r="E85" s="3" t="s">
        <v>305</v>
      </c>
      <c r="F85" s="3" t="s">
        <v>27</v>
      </c>
      <c r="G85" s="3" t="s">
        <v>22</v>
      </c>
      <c r="H85" s="5" t="s">
        <v>306</v>
      </c>
      <c r="I85" s="6">
        <f>VLOOKUP($A85,'[1]DIARIAS 2023 CLEBER'!$A$2:$R$310,9,FALSE)</f>
        <v>2800</v>
      </c>
      <c r="J85" s="6">
        <f>VLOOKUP($A85,'[1]DIARIAS 2023 CLEBER'!$A$2:$R$310,10,FALSE)</f>
        <v>0</v>
      </c>
      <c r="K85" s="6">
        <f>VLOOKUP($A85,'[1]DIARIAS 2023 CLEBER'!$A$2:$R$310,11,FALSE)</f>
        <v>0</v>
      </c>
      <c r="L85" s="6">
        <f>VLOOKUP($A85,'[1]DIARIAS 2023 CLEBER'!$A$2:$R$310,12,FALSE)</f>
        <v>0</v>
      </c>
      <c r="M85" s="6">
        <f>VLOOKUP($A85,'[1]DIARIAS 2023 CLEBER'!$A$2:$R$310,13,FALSE)</f>
        <v>0</v>
      </c>
      <c r="N85" s="6">
        <f>VLOOKUP($A85,'[1]DIARIAS 2023 CLEBER'!$A$2:$R$310,14,FALSE)</f>
        <v>2800</v>
      </c>
      <c r="O85" s="7">
        <f>VLOOKUP($A85,'[1]DIARIAS 2023 CLEBER'!$A$2:$R$310,15,FALSE)</f>
        <v>0</v>
      </c>
      <c r="P85" s="8">
        <f>VLOOKUP($A85,'[1]DIARIAS 2023 CLEBER'!$A$2:$R$310,16,FALSE)</f>
        <v>0</v>
      </c>
      <c r="Q85" s="8">
        <f>VLOOKUP($A85,'[1]DIARIAS 2023 CLEBER'!$A$2:$R$310,17,FALSE)</f>
        <v>0</v>
      </c>
      <c r="R85" s="8">
        <f>VLOOKUP($A85,'[1]DIARIAS 2023 CLEBER'!$A$2:$R$310,18,FALSE)</f>
        <v>0</v>
      </c>
      <c r="T85" s="14"/>
      <c r="U85" s="14"/>
      <c r="V85" s="14"/>
      <c r="W85" s="14"/>
      <c r="X85" s="14"/>
      <c r="Y85" s="14"/>
    </row>
    <row r="86" spans="1:25" ht="30" customHeight="1" x14ac:dyDescent="0.25">
      <c r="A86" s="3" t="s">
        <v>307</v>
      </c>
      <c r="B86" s="4">
        <v>45034</v>
      </c>
      <c r="C86" s="3" t="s">
        <v>308</v>
      </c>
      <c r="D86" s="3" t="s">
        <v>19</v>
      </c>
      <c r="E86" s="3" t="s">
        <v>309</v>
      </c>
      <c r="F86" s="3" t="s">
        <v>21</v>
      </c>
      <c r="G86" s="3" t="s">
        <v>22</v>
      </c>
      <c r="H86" s="5" t="s">
        <v>310</v>
      </c>
      <c r="I86" s="6">
        <f>VLOOKUP($A86,'[1]DIARIAS 2023 CLEBER'!$A$2:$R$310,9,FALSE)</f>
        <v>2800</v>
      </c>
      <c r="J86" s="6">
        <f>VLOOKUP($A86,'[1]DIARIAS 2023 CLEBER'!$A$2:$R$310,10,FALSE)</f>
        <v>0</v>
      </c>
      <c r="K86" s="6">
        <f>VLOOKUP($A86,'[1]DIARIAS 2023 CLEBER'!$A$2:$R$310,11,FALSE)</f>
        <v>0</v>
      </c>
      <c r="L86" s="6">
        <f>VLOOKUP($A86,'[1]DIARIAS 2023 CLEBER'!$A$2:$R$310,12,FALSE)</f>
        <v>0</v>
      </c>
      <c r="M86" s="6">
        <f>VLOOKUP($A86,'[1]DIARIAS 2023 CLEBER'!$A$2:$R$310,13,FALSE)</f>
        <v>0</v>
      </c>
      <c r="N86" s="6">
        <f>VLOOKUP($A86,'[1]DIARIAS 2023 CLEBER'!$A$2:$R$310,14,FALSE)</f>
        <v>2800</v>
      </c>
      <c r="O86" s="7">
        <f>VLOOKUP($A86,'[1]DIARIAS 2023 CLEBER'!$A$2:$R$310,15,FALSE)</f>
        <v>0</v>
      </c>
      <c r="P86" s="8">
        <f>VLOOKUP($A86,'[1]DIARIAS 2023 CLEBER'!$A$2:$R$310,16,FALSE)</f>
        <v>0</v>
      </c>
      <c r="Q86" s="8">
        <f>VLOOKUP($A86,'[1]DIARIAS 2023 CLEBER'!$A$2:$R$310,17,FALSE)</f>
        <v>0</v>
      </c>
      <c r="R86" s="8">
        <f>VLOOKUP($A86,'[1]DIARIAS 2023 CLEBER'!$A$2:$R$310,18,FALSE)</f>
        <v>0</v>
      </c>
      <c r="T86" s="14"/>
      <c r="U86" s="14"/>
      <c r="V86" s="14"/>
      <c r="W86" s="14"/>
      <c r="X86" s="14"/>
      <c r="Y86" s="14"/>
    </row>
    <row r="87" spans="1:25" ht="30" customHeight="1" x14ac:dyDescent="0.25">
      <c r="A87" s="3" t="s">
        <v>311</v>
      </c>
      <c r="B87" s="4">
        <v>44959</v>
      </c>
      <c r="C87" s="3" t="s">
        <v>312</v>
      </c>
      <c r="D87" s="3" t="s">
        <v>19</v>
      </c>
      <c r="E87" s="3" t="s">
        <v>313</v>
      </c>
      <c r="F87" s="3" t="s">
        <v>27</v>
      </c>
      <c r="G87" s="3" t="s">
        <v>81</v>
      </c>
      <c r="H87" s="5" t="s">
        <v>314</v>
      </c>
      <c r="I87" s="6">
        <f>VLOOKUP($A87,'[1]DIARIAS 2023 CLEBER'!$A$2:$R$310,9,FALSE)</f>
        <v>52.5</v>
      </c>
      <c r="J87" s="6">
        <f>VLOOKUP($A87,'[1]DIARIAS 2023 CLEBER'!$A$2:$R$310,10,FALSE)</f>
        <v>0</v>
      </c>
      <c r="K87" s="6">
        <f>VLOOKUP($A87,'[1]DIARIAS 2023 CLEBER'!$A$2:$R$310,11,FALSE)</f>
        <v>0</v>
      </c>
      <c r="L87" s="6">
        <f>VLOOKUP($A87,'[1]DIARIAS 2023 CLEBER'!$A$2:$R$310,12,FALSE)</f>
        <v>0</v>
      </c>
      <c r="M87" s="6">
        <f>VLOOKUP($A87,'[1]DIARIAS 2023 CLEBER'!$A$2:$R$310,13,FALSE)</f>
        <v>0</v>
      </c>
      <c r="N87" s="6">
        <f>VLOOKUP($A87,'[1]DIARIAS 2023 CLEBER'!$A$2:$R$310,14,FALSE)</f>
        <v>52.5</v>
      </c>
      <c r="O87" s="7">
        <f>VLOOKUP($A87,'[1]DIARIAS 2023 CLEBER'!$A$2:$R$310,15,FALSE)</f>
        <v>0</v>
      </c>
      <c r="P87" s="8">
        <f>VLOOKUP($A87,'[1]DIARIAS 2023 CLEBER'!$A$2:$R$310,16,FALSE)</f>
        <v>0</v>
      </c>
      <c r="Q87" s="8">
        <f>VLOOKUP($A87,'[1]DIARIAS 2023 CLEBER'!$A$2:$R$310,17,FALSE)</f>
        <v>0</v>
      </c>
      <c r="R87" s="8">
        <f>VLOOKUP($A87,'[1]DIARIAS 2023 CLEBER'!$A$2:$R$310,18,FALSE)</f>
        <v>0</v>
      </c>
      <c r="T87" s="14"/>
      <c r="U87" s="14"/>
      <c r="V87" s="14"/>
      <c r="W87" s="14"/>
      <c r="X87" s="14"/>
      <c r="Y87" s="14"/>
    </row>
    <row r="88" spans="1:25" ht="30" customHeight="1" x14ac:dyDescent="0.25">
      <c r="A88" s="3" t="s">
        <v>315</v>
      </c>
      <c r="B88" s="4">
        <v>44966</v>
      </c>
      <c r="C88" s="3" t="s">
        <v>316</v>
      </c>
      <c r="D88" s="3" t="s">
        <v>19</v>
      </c>
      <c r="E88" s="3" t="s">
        <v>313</v>
      </c>
      <c r="F88" s="3" t="s">
        <v>27</v>
      </c>
      <c r="G88" s="3" t="s">
        <v>81</v>
      </c>
      <c r="H88" s="5" t="s">
        <v>317</v>
      </c>
      <c r="I88" s="6">
        <f>VLOOKUP($A88,'[1]DIARIAS 2023 CLEBER'!$A$2:$R$310,9,FALSE)</f>
        <v>52.5</v>
      </c>
      <c r="J88" s="6">
        <f>VLOOKUP($A88,'[1]DIARIAS 2023 CLEBER'!$A$2:$R$310,10,FALSE)</f>
        <v>0</v>
      </c>
      <c r="K88" s="6">
        <f>VLOOKUP($A88,'[1]DIARIAS 2023 CLEBER'!$A$2:$R$310,11,FALSE)</f>
        <v>0</v>
      </c>
      <c r="L88" s="6">
        <f>VLOOKUP($A88,'[1]DIARIAS 2023 CLEBER'!$A$2:$R$310,12,FALSE)</f>
        <v>0</v>
      </c>
      <c r="M88" s="6">
        <f>VLOOKUP($A88,'[1]DIARIAS 2023 CLEBER'!$A$2:$R$310,13,FALSE)</f>
        <v>0</v>
      </c>
      <c r="N88" s="6">
        <f>VLOOKUP($A88,'[1]DIARIAS 2023 CLEBER'!$A$2:$R$310,14,FALSE)</f>
        <v>52.5</v>
      </c>
      <c r="O88" s="7">
        <f>VLOOKUP($A88,'[1]DIARIAS 2023 CLEBER'!$A$2:$R$310,15,FALSE)</f>
        <v>0</v>
      </c>
      <c r="P88" s="8">
        <f>VLOOKUP($A88,'[1]DIARIAS 2023 CLEBER'!$A$2:$R$310,16,FALSE)</f>
        <v>0</v>
      </c>
      <c r="Q88" s="8">
        <f>VLOOKUP($A88,'[1]DIARIAS 2023 CLEBER'!$A$2:$R$310,17,FALSE)</f>
        <v>0</v>
      </c>
      <c r="R88" s="8">
        <f>VLOOKUP($A88,'[1]DIARIAS 2023 CLEBER'!$A$2:$R$310,18,FALSE)</f>
        <v>0</v>
      </c>
      <c r="T88" s="14"/>
      <c r="U88" s="14"/>
      <c r="V88" s="14"/>
      <c r="W88" s="14"/>
      <c r="X88" s="14"/>
      <c r="Y88" s="14"/>
    </row>
    <row r="89" spans="1:25" ht="30" customHeight="1" x14ac:dyDescent="0.25">
      <c r="A89" s="3" t="s">
        <v>318</v>
      </c>
      <c r="B89" s="4">
        <v>45033</v>
      </c>
      <c r="C89" s="3" t="s">
        <v>319</v>
      </c>
      <c r="D89" s="3" t="s">
        <v>19</v>
      </c>
      <c r="E89" s="3" t="s">
        <v>313</v>
      </c>
      <c r="F89" s="3" t="s">
        <v>21</v>
      </c>
      <c r="G89" s="3" t="s">
        <v>81</v>
      </c>
      <c r="H89" s="5" t="s">
        <v>320</v>
      </c>
      <c r="I89" s="6">
        <f>VLOOKUP($A89,'[1]DIARIAS 2023 CLEBER'!$A$2:$R$310,9,FALSE)</f>
        <v>52.5</v>
      </c>
      <c r="J89" s="6">
        <f>VLOOKUP($A89,'[1]DIARIAS 2023 CLEBER'!$A$2:$R$310,10,FALSE)</f>
        <v>0</v>
      </c>
      <c r="K89" s="6">
        <f>VLOOKUP($A89,'[1]DIARIAS 2023 CLEBER'!$A$2:$R$310,11,FALSE)</f>
        <v>0</v>
      </c>
      <c r="L89" s="6">
        <f>VLOOKUP($A89,'[1]DIARIAS 2023 CLEBER'!$A$2:$R$310,12,FALSE)</f>
        <v>0</v>
      </c>
      <c r="M89" s="6">
        <f>VLOOKUP($A89,'[1]DIARIAS 2023 CLEBER'!$A$2:$R$310,13,FALSE)</f>
        <v>0</v>
      </c>
      <c r="N89" s="6">
        <f>VLOOKUP($A89,'[1]DIARIAS 2023 CLEBER'!$A$2:$R$310,14,FALSE)</f>
        <v>52.5</v>
      </c>
      <c r="O89" s="7">
        <f>VLOOKUP($A89,'[1]DIARIAS 2023 CLEBER'!$A$2:$R$310,15,FALSE)</f>
        <v>0</v>
      </c>
      <c r="P89" s="8">
        <f>VLOOKUP($A89,'[1]DIARIAS 2023 CLEBER'!$A$2:$R$310,16,FALSE)</f>
        <v>0</v>
      </c>
      <c r="Q89" s="8">
        <f>VLOOKUP($A89,'[1]DIARIAS 2023 CLEBER'!$A$2:$R$310,17,FALSE)</f>
        <v>0</v>
      </c>
      <c r="R89" s="8">
        <f>VLOOKUP($A89,'[1]DIARIAS 2023 CLEBER'!$A$2:$R$310,18,FALSE)</f>
        <v>0</v>
      </c>
      <c r="T89" s="14"/>
      <c r="U89" s="14"/>
      <c r="V89" s="14"/>
      <c r="W89" s="14"/>
      <c r="X89" s="14"/>
      <c r="Y89" s="14"/>
    </row>
    <row r="90" spans="1:25" ht="30" customHeight="1" x14ac:dyDescent="0.25">
      <c r="A90" s="3" t="s">
        <v>321</v>
      </c>
      <c r="B90" s="4">
        <v>45034</v>
      </c>
      <c r="C90" s="3" t="s">
        <v>322</v>
      </c>
      <c r="D90" s="3" t="s">
        <v>19</v>
      </c>
      <c r="E90" s="3" t="s">
        <v>313</v>
      </c>
      <c r="F90" s="3" t="s">
        <v>21</v>
      </c>
      <c r="G90" s="3" t="s">
        <v>81</v>
      </c>
      <c r="H90" s="5" t="s">
        <v>323</v>
      </c>
      <c r="I90" s="6">
        <f>VLOOKUP($A90,'[1]DIARIAS 2023 CLEBER'!$A$2:$R$310,9,FALSE)</f>
        <v>52.5</v>
      </c>
      <c r="J90" s="6">
        <f>VLOOKUP($A90,'[1]DIARIAS 2023 CLEBER'!$A$2:$R$310,10,FALSE)</f>
        <v>0</v>
      </c>
      <c r="K90" s="6">
        <f>VLOOKUP($A90,'[1]DIARIAS 2023 CLEBER'!$A$2:$R$310,11,FALSE)</f>
        <v>0</v>
      </c>
      <c r="L90" s="6">
        <f>VLOOKUP($A90,'[1]DIARIAS 2023 CLEBER'!$A$2:$R$310,12,FALSE)</f>
        <v>0</v>
      </c>
      <c r="M90" s="6">
        <f>VLOOKUP($A90,'[1]DIARIAS 2023 CLEBER'!$A$2:$R$310,13,FALSE)</f>
        <v>0</v>
      </c>
      <c r="N90" s="6">
        <f>VLOOKUP($A90,'[1]DIARIAS 2023 CLEBER'!$A$2:$R$310,14,FALSE)</f>
        <v>52.5</v>
      </c>
      <c r="O90" s="7">
        <f>VLOOKUP($A90,'[1]DIARIAS 2023 CLEBER'!$A$2:$R$310,15,FALSE)</f>
        <v>0</v>
      </c>
      <c r="P90" s="8">
        <f>VLOOKUP($A90,'[1]DIARIAS 2023 CLEBER'!$A$2:$R$310,16,FALSE)</f>
        <v>0</v>
      </c>
      <c r="Q90" s="8">
        <f>VLOOKUP($A90,'[1]DIARIAS 2023 CLEBER'!$A$2:$R$310,17,FALSE)</f>
        <v>0</v>
      </c>
      <c r="R90" s="8">
        <f>VLOOKUP($A90,'[1]DIARIAS 2023 CLEBER'!$A$2:$R$310,18,FALSE)</f>
        <v>0</v>
      </c>
      <c r="T90" s="14"/>
      <c r="U90" s="14"/>
      <c r="V90" s="14"/>
      <c r="W90" s="14"/>
      <c r="X90" s="14"/>
      <c r="Y90" s="14"/>
    </row>
    <row r="91" spans="1:25" ht="30" customHeight="1" x14ac:dyDescent="0.25">
      <c r="A91" s="3" t="s">
        <v>324</v>
      </c>
      <c r="B91" s="4">
        <v>45069</v>
      </c>
      <c r="C91" s="3" t="s">
        <v>325</v>
      </c>
      <c r="D91" s="3" t="s">
        <v>19</v>
      </c>
      <c r="E91" s="3" t="s">
        <v>313</v>
      </c>
      <c r="F91" s="3" t="s">
        <v>21</v>
      </c>
      <c r="G91" s="3" t="s">
        <v>81</v>
      </c>
      <c r="H91" s="5" t="s">
        <v>326</v>
      </c>
      <c r="I91" s="6">
        <f>VLOOKUP($A91,'[1]DIARIAS 2023 CLEBER'!$A$2:$R$310,9,FALSE)</f>
        <v>105</v>
      </c>
      <c r="J91" s="6">
        <f>VLOOKUP($A91,'[1]DIARIAS 2023 CLEBER'!$A$2:$R$310,10,FALSE)</f>
        <v>0</v>
      </c>
      <c r="K91" s="6">
        <f>VLOOKUP($A91,'[1]DIARIAS 2023 CLEBER'!$A$2:$R$310,11,FALSE)</f>
        <v>0</v>
      </c>
      <c r="L91" s="6">
        <f>VLOOKUP($A91,'[1]DIARIAS 2023 CLEBER'!$A$2:$R$310,12,FALSE)</f>
        <v>0</v>
      </c>
      <c r="M91" s="6">
        <f>VLOOKUP($A91,'[1]DIARIAS 2023 CLEBER'!$A$2:$R$310,13,FALSE)</f>
        <v>0</v>
      </c>
      <c r="N91" s="6">
        <f>VLOOKUP($A91,'[1]DIARIAS 2023 CLEBER'!$A$2:$R$310,14,FALSE)</f>
        <v>105</v>
      </c>
      <c r="O91" s="7">
        <f>VLOOKUP($A91,'[1]DIARIAS 2023 CLEBER'!$A$2:$R$310,15,FALSE)</f>
        <v>0</v>
      </c>
      <c r="P91" s="8">
        <f>VLOOKUP($A91,'[1]DIARIAS 2023 CLEBER'!$A$2:$R$310,16,FALSE)</f>
        <v>0</v>
      </c>
      <c r="Q91" s="8">
        <f>VLOOKUP($A91,'[1]DIARIAS 2023 CLEBER'!$A$2:$R$310,17,FALSE)</f>
        <v>0</v>
      </c>
      <c r="R91" s="8">
        <f>VLOOKUP($A91,'[1]DIARIAS 2023 CLEBER'!$A$2:$R$310,18,FALSE)</f>
        <v>0</v>
      </c>
      <c r="T91" s="14"/>
      <c r="U91" s="14"/>
      <c r="V91" s="14"/>
      <c r="W91" s="14"/>
      <c r="X91" s="14"/>
      <c r="Y91" s="14"/>
    </row>
    <row r="92" spans="1:25" ht="30" customHeight="1" x14ac:dyDescent="0.25">
      <c r="A92" s="3" t="s">
        <v>327</v>
      </c>
      <c r="B92" s="4">
        <v>45099</v>
      </c>
      <c r="C92" s="3" t="s">
        <v>328</v>
      </c>
      <c r="D92" s="3" t="s">
        <v>19</v>
      </c>
      <c r="E92" s="3" t="s">
        <v>313</v>
      </c>
      <c r="F92" s="3" t="s">
        <v>21</v>
      </c>
      <c r="G92" s="3" t="s">
        <v>81</v>
      </c>
      <c r="H92" s="5" t="s">
        <v>329</v>
      </c>
      <c r="I92" s="6">
        <f>VLOOKUP($A92,'[1]DIARIAS 2023 CLEBER'!$A$2:$R$310,9,FALSE)</f>
        <v>175</v>
      </c>
      <c r="J92" s="6">
        <f>VLOOKUP($A92,'[1]DIARIAS 2023 CLEBER'!$A$2:$R$310,10,FALSE)</f>
        <v>0</v>
      </c>
      <c r="K92" s="6">
        <f>VLOOKUP($A92,'[1]DIARIAS 2023 CLEBER'!$A$2:$R$310,11,FALSE)</f>
        <v>0</v>
      </c>
      <c r="L92" s="6">
        <f>VLOOKUP($A92,'[1]DIARIAS 2023 CLEBER'!$A$2:$R$310,12,FALSE)</f>
        <v>0</v>
      </c>
      <c r="M92" s="6">
        <f>VLOOKUP($A92,'[1]DIARIAS 2023 CLEBER'!$A$2:$R$310,13,FALSE)</f>
        <v>0</v>
      </c>
      <c r="N92" s="6">
        <f>VLOOKUP($A92,'[1]DIARIAS 2023 CLEBER'!$A$2:$R$310,14,FALSE)</f>
        <v>175</v>
      </c>
      <c r="O92" s="7">
        <f>VLOOKUP($A92,'[1]DIARIAS 2023 CLEBER'!$A$2:$R$310,15,FALSE)</f>
        <v>0</v>
      </c>
      <c r="P92" s="8">
        <f>VLOOKUP($A92,'[1]DIARIAS 2023 CLEBER'!$A$2:$R$310,16,FALSE)</f>
        <v>0</v>
      </c>
      <c r="Q92" s="8">
        <f>VLOOKUP($A92,'[1]DIARIAS 2023 CLEBER'!$A$2:$R$310,17,FALSE)</f>
        <v>0</v>
      </c>
      <c r="R92" s="8">
        <f>VLOOKUP($A92,'[1]DIARIAS 2023 CLEBER'!$A$2:$R$310,18,FALSE)</f>
        <v>0</v>
      </c>
      <c r="T92" s="14"/>
      <c r="U92" s="14"/>
      <c r="V92" s="14"/>
      <c r="W92" s="14"/>
      <c r="X92" s="14"/>
      <c r="Y92" s="14"/>
    </row>
    <row r="93" spans="1:25" ht="30" customHeight="1" x14ac:dyDescent="0.25">
      <c r="A93" s="3" t="s">
        <v>330</v>
      </c>
      <c r="B93" s="4">
        <v>45121</v>
      </c>
      <c r="C93" s="3" t="s">
        <v>331</v>
      </c>
      <c r="D93" s="3" t="s">
        <v>19</v>
      </c>
      <c r="E93" s="3" t="s">
        <v>313</v>
      </c>
      <c r="F93" s="3" t="s">
        <v>21</v>
      </c>
      <c r="G93" s="3" t="s">
        <v>81</v>
      </c>
      <c r="H93" s="5" t="s">
        <v>332</v>
      </c>
      <c r="I93" s="6">
        <f>VLOOKUP($A93,'[1]DIARIAS 2023 CLEBER'!$A$2:$R$310,9,FALSE)</f>
        <v>52.5</v>
      </c>
      <c r="J93" s="6">
        <f>VLOOKUP($A93,'[1]DIARIAS 2023 CLEBER'!$A$2:$R$310,10,FALSE)</f>
        <v>0</v>
      </c>
      <c r="K93" s="6">
        <f>VLOOKUP($A93,'[1]DIARIAS 2023 CLEBER'!$A$2:$R$310,11,FALSE)</f>
        <v>0</v>
      </c>
      <c r="L93" s="6">
        <f>VLOOKUP($A93,'[1]DIARIAS 2023 CLEBER'!$A$2:$R$310,12,FALSE)</f>
        <v>0</v>
      </c>
      <c r="M93" s="6">
        <f>VLOOKUP($A93,'[1]DIARIAS 2023 CLEBER'!$A$2:$R$310,13,FALSE)</f>
        <v>0</v>
      </c>
      <c r="N93" s="6">
        <f>VLOOKUP($A93,'[1]DIARIAS 2023 CLEBER'!$A$2:$R$310,14,FALSE)</f>
        <v>52.5</v>
      </c>
      <c r="O93" s="7">
        <f>VLOOKUP($A93,'[1]DIARIAS 2023 CLEBER'!$A$2:$R$310,15,FALSE)</f>
        <v>0</v>
      </c>
      <c r="P93" s="8">
        <f>VLOOKUP($A93,'[1]DIARIAS 2023 CLEBER'!$A$2:$R$310,16,FALSE)</f>
        <v>0</v>
      </c>
      <c r="Q93" s="8">
        <f>VLOOKUP($A93,'[1]DIARIAS 2023 CLEBER'!$A$2:$R$310,17,FALSE)</f>
        <v>0</v>
      </c>
      <c r="R93" s="8">
        <f>VLOOKUP($A93,'[1]DIARIAS 2023 CLEBER'!$A$2:$R$310,18,FALSE)</f>
        <v>0</v>
      </c>
      <c r="T93" s="14"/>
      <c r="U93" s="14"/>
      <c r="V93" s="14"/>
      <c r="W93" s="14"/>
      <c r="X93" s="14"/>
      <c r="Y93" s="14"/>
    </row>
    <row r="94" spans="1:25" ht="30" customHeight="1" x14ac:dyDescent="0.25">
      <c r="A94" s="3" t="s">
        <v>333</v>
      </c>
      <c r="B94" s="4">
        <v>45140</v>
      </c>
      <c r="C94" s="3" t="s">
        <v>334</v>
      </c>
      <c r="D94" s="3" t="s">
        <v>19</v>
      </c>
      <c r="E94" s="3" t="s">
        <v>313</v>
      </c>
      <c r="F94" s="3" t="s">
        <v>21</v>
      </c>
      <c r="G94" s="3" t="s">
        <v>81</v>
      </c>
      <c r="H94" s="5" t="s">
        <v>335</v>
      </c>
      <c r="I94" s="6">
        <f>VLOOKUP($A94,'[1]DIARIAS 2023 CLEBER'!$A$2:$R$310,9,FALSE)</f>
        <v>150</v>
      </c>
      <c r="J94" s="6">
        <f>VLOOKUP($A94,'[1]DIARIAS 2023 CLEBER'!$A$2:$R$310,10,FALSE)</f>
        <v>0</v>
      </c>
      <c r="K94" s="6">
        <f>VLOOKUP($A94,'[1]DIARIAS 2023 CLEBER'!$A$2:$R$310,11,FALSE)</f>
        <v>0</v>
      </c>
      <c r="L94" s="6">
        <f>VLOOKUP($A94,'[1]DIARIAS 2023 CLEBER'!$A$2:$R$310,12,FALSE)</f>
        <v>0</v>
      </c>
      <c r="M94" s="6">
        <f>VLOOKUP($A94,'[1]DIARIAS 2023 CLEBER'!$A$2:$R$310,13,FALSE)</f>
        <v>0</v>
      </c>
      <c r="N94" s="6">
        <f>VLOOKUP($A94,'[1]DIARIAS 2023 CLEBER'!$A$2:$R$310,14,FALSE)</f>
        <v>150</v>
      </c>
      <c r="O94" s="7">
        <f>VLOOKUP($A94,'[1]DIARIAS 2023 CLEBER'!$A$2:$R$310,15,FALSE)</f>
        <v>0</v>
      </c>
      <c r="P94" s="8">
        <f>VLOOKUP($A94,'[1]DIARIAS 2023 CLEBER'!$A$2:$R$310,16,FALSE)</f>
        <v>0</v>
      </c>
      <c r="Q94" s="8">
        <f>VLOOKUP($A94,'[1]DIARIAS 2023 CLEBER'!$A$2:$R$310,17,FALSE)</f>
        <v>0</v>
      </c>
      <c r="R94" s="8">
        <f>VLOOKUP($A94,'[1]DIARIAS 2023 CLEBER'!$A$2:$R$310,18,FALSE)</f>
        <v>0</v>
      </c>
      <c r="T94" s="14"/>
      <c r="U94" s="14"/>
      <c r="V94" s="14"/>
      <c r="W94" s="14"/>
      <c r="X94" s="14"/>
      <c r="Y94" s="14"/>
    </row>
    <row r="95" spans="1:25" ht="30" customHeight="1" x14ac:dyDescent="0.25">
      <c r="A95" s="3" t="s">
        <v>336</v>
      </c>
      <c r="B95" s="4">
        <v>45148</v>
      </c>
      <c r="C95" s="3" t="s">
        <v>337</v>
      </c>
      <c r="D95" s="3" t="s">
        <v>19</v>
      </c>
      <c r="E95" s="3" t="s">
        <v>313</v>
      </c>
      <c r="F95" s="3" t="s">
        <v>21</v>
      </c>
      <c r="G95" s="3" t="s">
        <v>34</v>
      </c>
      <c r="H95" s="5" t="s">
        <v>338</v>
      </c>
      <c r="I95" s="6">
        <f>VLOOKUP($A95,'[1]DIARIAS 2023 CLEBER'!$A$2:$R$310,9,FALSE)</f>
        <v>105</v>
      </c>
      <c r="J95" s="6">
        <f>VLOOKUP($A95,'[1]DIARIAS 2023 CLEBER'!$A$2:$R$310,10,FALSE)</f>
        <v>0</v>
      </c>
      <c r="K95" s="6">
        <f>VLOOKUP($A95,'[1]DIARIAS 2023 CLEBER'!$A$2:$R$310,11,FALSE)</f>
        <v>0</v>
      </c>
      <c r="L95" s="6">
        <f>VLOOKUP($A95,'[1]DIARIAS 2023 CLEBER'!$A$2:$R$310,12,FALSE)</f>
        <v>0</v>
      </c>
      <c r="M95" s="6">
        <f>VLOOKUP($A95,'[1]DIARIAS 2023 CLEBER'!$A$2:$R$310,13,FALSE)</f>
        <v>0</v>
      </c>
      <c r="N95" s="6">
        <f>VLOOKUP($A95,'[1]DIARIAS 2023 CLEBER'!$A$2:$R$310,14,FALSE)</f>
        <v>105</v>
      </c>
      <c r="O95" s="7">
        <f>VLOOKUP($A95,'[1]DIARIAS 2023 CLEBER'!$A$2:$R$310,15,FALSE)</f>
        <v>0</v>
      </c>
      <c r="P95" s="8">
        <f>VLOOKUP($A95,'[1]DIARIAS 2023 CLEBER'!$A$2:$R$310,16,FALSE)</f>
        <v>0</v>
      </c>
      <c r="Q95" s="8">
        <f>VLOOKUP($A95,'[1]DIARIAS 2023 CLEBER'!$A$2:$R$310,17,FALSE)</f>
        <v>0</v>
      </c>
      <c r="R95" s="8">
        <f>VLOOKUP($A95,'[1]DIARIAS 2023 CLEBER'!$A$2:$R$310,18,FALSE)</f>
        <v>0</v>
      </c>
      <c r="T95" s="14"/>
      <c r="U95" s="14"/>
      <c r="V95" s="14"/>
      <c r="W95" s="14"/>
      <c r="X95" s="14"/>
      <c r="Y95" s="14"/>
    </row>
    <row r="96" spans="1:25" ht="30" customHeight="1" x14ac:dyDescent="0.25">
      <c r="A96" s="3" t="s">
        <v>339</v>
      </c>
      <c r="B96" s="4">
        <v>45168</v>
      </c>
      <c r="C96" s="3" t="s">
        <v>340</v>
      </c>
      <c r="D96" s="3" t="s">
        <v>19</v>
      </c>
      <c r="E96" s="3" t="s">
        <v>313</v>
      </c>
      <c r="F96" s="3" t="s">
        <v>21</v>
      </c>
      <c r="G96" s="3" t="s">
        <v>34</v>
      </c>
      <c r="H96" s="5" t="s">
        <v>341</v>
      </c>
      <c r="I96" s="6">
        <f>VLOOKUP($A96,'[1]DIARIAS 2023 CLEBER'!$A$2:$R$310,9,FALSE)</f>
        <v>105</v>
      </c>
      <c r="J96" s="6">
        <f>VLOOKUP($A96,'[1]DIARIAS 2023 CLEBER'!$A$2:$R$310,10,FALSE)</f>
        <v>0</v>
      </c>
      <c r="K96" s="6">
        <f>VLOOKUP($A96,'[1]DIARIAS 2023 CLEBER'!$A$2:$R$310,11,FALSE)</f>
        <v>0</v>
      </c>
      <c r="L96" s="6">
        <f>VLOOKUP($A96,'[1]DIARIAS 2023 CLEBER'!$A$2:$R$310,12,FALSE)</f>
        <v>0</v>
      </c>
      <c r="M96" s="6">
        <f>VLOOKUP($A96,'[1]DIARIAS 2023 CLEBER'!$A$2:$R$310,13,FALSE)</f>
        <v>0</v>
      </c>
      <c r="N96" s="6">
        <f>VLOOKUP($A96,'[1]DIARIAS 2023 CLEBER'!$A$2:$R$310,14,FALSE)</f>
        <v>105</v>
      </c>
      <c r="O96" s="7">
        <f>VLOOKUP($A96,'[1]DIARIAS 2023 CLEBER'!$A$2:$R$310,15,FALSE)</f>
        <v>0</v>
      </c>
      <c r="P96" s="8">
        <f>VLOOKUP($A96,'[1]DIARIAS 2023 CLEBER'!$A$2:$R$310,16,FALSE)</f>
        <v>0</v>
      </c>
      <c r="Q96" s="8">
        <f>VLOOKUP($A96,'[1]DIARIAS 2023 CLEBER'!$A$2:$R$310,17,FALSE)</f>
        <v>0</v>
      </c>
      <c r="R96" s="8">
        <f>VLOOKUP($A96,'[1]DIARIAS 2023 CLEBER'!$A$2:$R$310,18,FALSE)</f>
        <v>0</v>
      </c>
      <c r="T96" s="14"/>
      <c r="U96" s="14"/>
      <c r="V96" s="14"/>
      <c r="W96" s="14"/>
      <c r="X96" s="14"/>
      <c r="Y96" s="14"/>
    </row>
    <row r="97" spans="1:25" ht="30" customHeight="1" x14ac:dyDescent="0.25">
      <c r="A97" s="3" t="s">
        <v>342</v>
      </c>
      <c r="B97" s="4">
        <v>45210</v>
      </c>
      <c r="C97" s="3" t="s">
        <v>343</v>
      </c>
      <c r="D97" s="3" t="s">
        <v>19</v>
      </c>
      <c r="E97" s="3" t="s">
        <v>313</v>
      </c>
      <c r="F97" s="3" t="s">
        <v>21</v>
      </c>
      <c r="G97" s="3" t="s">
        <v>34</v>
      </c>
      <c r="H97" s="5" t="s">
        <v>344</v>
      </c>
      <c r="I97" s="6">
        <f>VLOOKUP($A97,'[1]DIARIAS 2023 CLEBER'!$A$2:$R$310,9,FALSE)</f>
        <v>150</v>
      </c>
      <c r="J97" s="6">
        <f>VLOOKUP($A97,'[1]DIARIAS 2023 CLEBER'!$A$2:$R$310,10,FALSE)</f>
        <v>0</v>
      </c>
      <c r="K97" s="6">
        <f>VLOOKUP($A97,'[1]DIARIAS 2023 CLEBER'!$A$2:$R$310,11,FALSE)</f>
        <v>0</v>
      </c>
      <c r="L97" s="6">
        <f>VLOOKUP($A97,'[1]DIARIAS 2023 CLEBER'!$A$2:$R$310,12,FALSE)</f>
        <v>0</v>
      </c>
      <c r="M97" s="6">
        <f>VLOOKUP($A97,'[1]DIARIAS 2023 CLEBER'!$A$2:$R$310,13,FALSE)</f>
        <v>0</v>
      </c>
      <c r="N97" s="6">
        <f>VLOOKUP($A97,'[1]DIARIAS 2023 CLEBER'!$A$2:$R$310,14,FALSE)</f>
        <v>150</v>
      </c>
      <c r="O97" s="7">
        <f>VLOOKUP($A97,'[1]DIARIAS 2023 CLEBER'!$A$2:$R$310,15,FALSE)</f>
        <v>0</v>
      </c>
      <c r="P97" s="8">
        <f>VLOOKUP($A97,'[1]DIARIAS 2023 CLEBER'!$A$2:$R$310,16,FALSE)</f>
        <v>0</v>
      </c>
      <c r="Q97" s="8">
        <f>VLOOKUP($A97,'[1]DIARIAS 2023 CLEBER'!$A$2:$R$310,17,FALSE)</f>
        <v>0</v>
      </c>
      <c r="R97" s="8">
        <f>VLOOKUP($A97,'[1]DIARIAS 2023 CLEBER'!$A$2:$R$310,18,FALSE)</f>
        <v>0</v>
      </c>
      <c r="T97" s="14"/>
      <c r="U97" s="14"/>
      <c r="V97" s="14"/>
      <c r="W97" s="14"/>
      <c r="X97" s="14"/>
      <c r="Y97" s="14"/>
    </row>
    <row r="98" spans="1:25" ht="30" customHeight="1" x14ac:dyDescent="0.25">
      <c r="A98" s="3" t="s">
        <v>345</v>
      </c>
      <c r="B98" s="4">
        <v>44985</v>
      </c>
      <c r="C98" s="3" t="s">
        <v>346</v>
      </c>
      <c r="D98" s="3" t="s">
        <v>19</v>
      </c>
      <c r="E98" s="3" t="s">
        <v>347</v>
      </c>
      <c r="F98" s="3" t="s">
        <v>27</v>
      </c>
      <c r="G98" s="3" t="s">
        <v>22</v>
      </c>
      <c r="H98" s="5" t="s">
        <v>348</v>
      </c>
      <c r="I98" s="6">
        <f>VLOOKUP($A98,'[1]DIARIAS 2023 CLEBER'!$A$2:$R$310,9,FALSE)</f>
        <v>2800</v>
      </c>
      <c r="J98" s="6">
        <f>VLOOKUP($A98,'[1]DIARIAS 2023 CLEBER'!$A$2:$R$310,10,FALSE)</f>
        <v>0</v>
      </c>
      <c r="K98" s="6">
        <f>VLOOKUP($A98,'[1]DIARIAS 2023 CLEBER'!$A$2:$R$310,11,FALSE)</f>
        <v>0</v>
      </c>
      <c r="L98" s="6">
        <f>VLOOKUP($A98,'[1]DIARIAS 2023 CLEBER'!$A$2:$R$310,12,FALSE)</f>
        <v>0</v>
      </c>
      <c r="M98" s="6">
        <f>VLOOKUP($A98,'[1]DIARIAS 2023 CLEBER'!$A$2:$R$310,13,FALSE)</f>
        <v>0</v>
      </c>
      <c r="N98" s="6">
        <f>VLOOKUP($A98,'[1]DIARIAS 2023 CLEBER'!$A$2:$R$310,14,FALSE)</f>
        <v>2800</v>
      </c>
      <c r="O98" s="7">
        <f>VLOOKUP($A98,'[1]DIARIAS 2023 CLEBER'!$A$2:$R$310,15,FALSE)</f>
        <v>0</v>
      </c>
      <c r="P98" s="8">
        <f>VLOOKUP($A98,'[1]DIARIAS 2023 CLEBER'!$A$2:$R$310,16,FALSE)</f>
        <v>0</v>
      </c>
      <c r="Q98" s="8">
        <f>VLOOKUP($A98,'[1]DIARIAS 2023 CLEBER'!$A$2:$R$310,17,FALSE)</f>
        <v>0</v>
      </c>
      <c r="R98" s="8">
        <f>VLOOKUP($A98,'[1]DIARIAS 2023 CLEBER'!$A$2:$R$310,18,FALSE)</f>
        <v>0</v>
      </c>
      <c r="T98" s="14"/>
      <c r="U98" s="14"/>
      <c r="V98" s="14"/>
      <c r="W98" s="14"/>
      <c r="X98" s="14"/>
      <c r="Y98" s="14"/>
    </row>
    <row r="99" spans="1:25" ht="30" customHeight="1" x14ac:dyDescent="0.25">
      <c r="A99" s="3" t="s">
        <v>349</v>
      </c>
      <c r="B99" s="4">
        <v>45083</v>
      </c>
      <c r="C99" s="3" t="s">
        <v>350</v>
      </c>
      <c r="D99" s="3" t="s">
        <v>19</v>
      </c>
      <c r="E99" s="3" t="s">
        <v>347</v>
      </c>
      <c r="F99" s="3" t="s">
        <v>21</v>
      </c>
      <c r="G99" s="3" t="s">
        <v>22</v>
      </c>
      <c r="H99" s="5" t="s">
        <v>351</v>
      </c>
      <c r="I99" s="6">
        <f>VLOOKUP($A99,'[1]DIARIAS 2023 CLEBER'!$A$2:$R$310,9,FALSE)</f>
        <v>2800</v>
      </c>
      <c r="J99" s="6">
        <f>VLOOKUP($A99,'[1]DIARIAS 2023 CLEBER'!$A$2:$R$310,10,FALSE)</f>
        <v>0</v>
      </c>
      <c r="K99" s="6">
        <f>VLOOKUP($A99,'[1]DIARIAS 2023 CLEBER'!$A$2:$R$310,11,FALSE)</f>
        <v>0</v>
      </c>
      <c r="L99" s="6">
        <f>VLOOKUP($A99,'[1]DIARIAS 2023 CLEBER'!$A$2:$R$310,12,FALSE)</f>
        <v>0</v>
      </c>
      <c r="M99" s="6">
        <f>VLOOKUP($A99,'[1]DIARIAS 2023 CLEBER'!$A$2:$R$310,13,FALSE)</f>
        <v>0</v>
      </c>
      <c r="N99" s="6">
        <f>VLOOKUP($A99,'[1]DIARIAS 2023 CLEBER'!$A$2:$R$310,14,FALSE)</f>
        <v>2800</v>
      </c>
      <c r="O99" s="7">
        <f>VLOOKUP($A99,'[1]DIARIAS 2023 CLEBER'!$A$2:$R$310,15,FALSE)</f>
        <v>0</v>
      </c>
      <c r="P99" s="8">
        <f>VLOOKUP($A99,'[1]DIARIAS 2023 CLEBER'!$A$2:$R$310,16,FALSE)</f>
        <v>0</v>
      </c>
      <c r="Q99" s="8">
        <f>VLOOKUP($A99,'[1]DIARIAS 2023 CLEBER'!$A$2:$R$310,17,FALSE)</f>
        <v>0</v>
      </c>
      <c r="R99" s="8">
        <f>VLOOKUP($A99,'[1]DIARIAS 2023 CLEBER'!$A$2:$R$310,18,FALSE)</f>
        <v>0</v>
      </c>
      <c r="T99" s="14"/>
      <c r="U99" s="14"/>
      <c r="V99" s="14"/>
      <c r="W99" s="14"/>
      <c r="X99" s="14"/>
      <c r="Y99" s="14"/>
    </row>
    <row r="100" spans="1:25" ht="30" customHeight="1" x14ac:dyDescent="0.25">
      <c r="A100" s="3" t="s">
        <v>352</v>
      </c>
      <c r="B100" s="4">
        <v>45184</v>
      </c>
      <c r="C100" s="3" t="s">
        <v>353</v>
      </c>
      <c r="D100" s="3" t="s">
        <v>19</v>
      </c>
      <c r="E100" s="3" t="s">
        <v>347</v>
      </c>
      <c r="F100" s="3" t="s">
        <v>21</v>
      </c>
      <c r="G100" s="3" t="s">
        <v>34</v>
      </c>
      <c r="H100" s="5" t="s">
        <v>354</v>
      </c>
      <c r="I100" s="6">
        <f>VLOOKUP($A100,'[1]DIARIAS 2023 CLEBER'!$A$2:$R$310,9,FALSE)</f>
        <v>2800</v>
      </c>
      <c r="J100" s="6">
        <f>VLOOKUP($A100,'[1]DIARIAS 2023 CLEBER'!$A$2:$R$310,10,FALSE)</f>
        <v>0</v>
      </c>
      <c r="K100" s="6">
        <f>VLOOKUP($A100,'[1]DIARIAS 2023 CLEBER'!$A$2:$R$310,11,FALSE)</f>
        <v>0</v>
      </c>
      <c r="L100" s="6">
        <f>VLOOKUP($A100,'[1]DIARIAS 2023 CLEBER'!$A$2:$R$310,12,FALSE)</f>
        <v>0</v>
      </c>
      <c r="M100" s="6">
        <f>VLOOKUP($A100,'[1]DIARIAS 2023 CLEBER'!$A$2:$R$310,13,FALSE)</f>
        <v>0</v>
      </c>
      <c r="N100" s="6">
        <f>VLOOKUP($A100,'[1]DIARIAS 2023 CLEBER'!$A$2:$R$310,14,FALSE)</f>
        <v>2800</v>
      </c>
      <c r="O100" s="7">
        <f>VLOOKUP($A100,'[1]DIARIAS 2023 CLEBER'!$A$2:$R$310,15,FALSE)</f>
        <v>0</v>
      </c>
      <c r="P100" s="8">
        <f>VLOOKUP($A100,'[1]DIARIAS 2023 CLEBER'!$A$2:$R$310,16,FALSE)</f>
        <v>0</v>
      </c>
      <c r="Q100" s="8">
        <f>VLOOKUP($A100,'[1]DIARIAS 2023 CLEBER'!$A$2:$R$310,17,FALSE)</f>
        <v>0</v>
      </c>
      <c r="R100" s="8">
        <f>VLOOKUP($A100,'[1]DIARIAS 2023 CLEBER'!$A$2:$R$310,18,FALSE)</f>
        <v>0</v>
      </c>
      <c r="T100" s="14"/>
      <c r="U100" s="14"/>
      <c r="V100" s="14"/>
      <c r="W100" s="14"/>
      <c r="X100" s="14"/>
      <c r="Y100" s="14"/>
    </row>
    <row r="101" spans="1:25" ht="30" customHeight="1" x14ac:dyDescent="0.25">
      <c r="A101" s="3" t="s">
        <v>355</v>
      </c>
      <c r="B101" s="4">
        <v>45034</v>
      </c>
      <c r="C101" s="3" t="s">
        <v>356</v>
      </c>
      <c r="D101" s="3" t="s">
        <v>60</v>
      </c>
      <c r="E101" s="3" t="s">
        <v>357</v>
      </c>
      <c r="F101" s="3" t="s">
        <v>21</v>
      </c>
      <c r="G101" s="3" t="s">
        <v>22</v>
      </c>
      <c r="H101" s="5" t="s">
        <v>358</v>
      </c>
      <c r="I101" s="6">
        <f>VLOOKUP($A101,'[1]DIARIAS 2023 CLEBER'!$A$2:$R$310,9,FALSE)</f>
        <v>2800</v>
      </c>
      <c r="J101" s="6">
        <f>VLOOKUP($A101,'[1]DIARIAS 2023 CLEBER'!$A$2:$R$310,10,FALSE)</f>
        <v>0</v>
      </c>
      <c r="K101" s="6">
        <f>VLOOKUP($A101,'[1]DIARIAS 2023 CLEBER'!$A$2:$R$310,11,FALSE)</f>
        <v>0</v>
      </c>
      <c r="L101" s="6">
        <f>VLOOKUP($A101,'[1]DIARIAS 2023 CLEBER'!$A$2:$R$310,12,FALSE)</f>
        <v>0</v>
      </c>
      <c r="M101" s="6">
        <f>VLOOKUP($A101,'[1]DIARIAS 2023 CLEBER'!$A$2:$R$310,13,FALSE)</f>
        <v>0</v>
      </c>
      <c r="N101" s="6">
        <f>VLOOKUP($A101,'[1]DIARIAS 2023 CLEBER'!$A$2:$R$310,14,FALSE)</f>
        <v>2800</v>
      </c>
      <c r="O101" s="7">
        <f>VLOOKUP($A101,'[1]DIARIAS 2023 CLEBER'!$A$2:$R$310,15,FALSE)</f>
        <v>0</v>
      </c>
      <c r="P101" s="8">
        <f>VLOOKUP($A101,'[1]DIARIAS 2023 CLEBER'!$A$2:$R$310,16,FALSE)</f>
        <v>0</v>
      </c>
      <c r="Q101" s="8">
        <f>VLOOKUP($A101,'[1]DIARIAS 2023 CLEBER'!$A$2:$R$310,17,FALSE)</f>
        <v>0</v>
      </c>
      <c r="R101" s="8">
        <f>VLOOKUP($A101,'[1]DIARIAS 2023 CLEBER'!$A$2:$R$310,18,FALSE)</f>
        <v>0</v>
      </c>
      <c r="T101" s="14"/>
      <c r="U101" s="14"/>
      <c r="V101" s="14"/>
      <c r="W101" s="14"/>
      <c r="X101" s="14"/>
      <c r="Y101" s="14"/>
    </row>
    <row r="102" spans="1:25" ht="30" customHeight="1" x14ac:dyDescent="0.25">
      <c r="A102" s="3" t="s">
        <v>359</v>
      </c>
      <c r="B102" s="4">
        <v>45075</v>
      </c>
      <c r="C102" s="3" t="s">
        <v>360</v>
      </c>
      <c r="D102" s="3" t="s">
        <v>60</v>
      </c>
      <c r="E102" s="3" t="s">
        <v>357</v>
      </c>
      <c r="F102" s="3" t="s">
        <v>21</v>
      </c>
      <c r="G102" s="3" t="s">
        <v>34</v>
      </c>
      <c r="H102" s="5" t="s">
        <v>361</v>
      </c>
      <c r="I102" s="6">
        <f>VLOOKUP($A102,'[1]DIARIAS 2023 CLEBER'!$A$2:$R$310,9,FALSE)</f>
        <v>1050</v>
      </c>
      <c r="J102" s="6">
        <f>VLOOKUP($A102,'[1]DIARIAS 2023 CLEBER'!$A$2:$R$310,10,FALSE)</f>
        <v>0</v>
      </c>
      <c r="K102" s="6">
        <f>VLOOKUP($A102,'[1]DIARIAS 2023 CLEBER'!$A$2:$R$310,11,FALSE)</f>
        <v>0</v>
      </c>
      <c r="L102" s="6">
        <f>VLOOKUP($A102,'[1]DIARIAS 2023 CLEBER'!$A$2:$R$310,12,FALSE)</f>
        <v>0</v>
      </c>
      <c r="M102" s="6">
        <f>VLOOKUP($A102,'[1]DIARIAS 2023 CLEBER'!$A$2:$R$310,13,FALSE)</f>
        <v>0</v>
      </c>
      <c r="N102" s="6">
        <f>VLOOKUP($A102,'[1]DIARIAS 2023 CLEBER'!$A$2:$R$310,14,FALSE)</f>
        <v>1050</v>
      </c>
      <c r="O102" s="7">
        <f>VLOOKUP($A102,'[1]DIARIAS 2023 CLEBER'!$A$2:$R$310,15,FALSE)</f>
        <v>0</v>
      </c>
      <c r="P102" s="8">
        <f>VLOOKUP($A102,'[1]DIARIAS 2023 CLEBER'!$A$2:$R$310,16,FALSE)</f>
        <v>0</v>
      </c>
      <c r="Q102" s="8">
        <f>VLOOKUP($A102,'[1]DIARIAS 2023 CLEBER'!$A$2:$R$310,17,FALSE)</f>
        <v>0</v>
      </c>
      <c r="R102" s="8">
        <f>VLOOKUP($A102,'[1]DIARIAS 2023 CLEBER'!$A$2:$R$310,18,FALSE)</f>
        <v>0</v>
      </c>
      <c r="T102" s="14"/>
      <c r="U102" s="14"/>
      <c r="V102" s="14"/>
      <c r="W102" s="14"/>
      <c r="X102" s="14"/>
      <c r="Y102" s="14"/>
    </row>
    <row r="103" spans="1:25" ht="30" customHeight="1" x14ac:dyDescent="0.25">
      <c r="A103" s="3" t="s">
        <v>362</v>
      </c>
      <c r="B103" s="4">
        <v>45100</v>
      </c>
      <c r="C103" s="3" t="s">
        <v>363</v>
      </c>
      <c r="D103" s="3" t="s">
        <v>60</v>
      </c>
      <c r="E103" s="3" t="s">
        <v>357</v>
      </c>
      <c r="F103" s="3" t="s">
        <v>21</v>
      </c>
      <c r="G103" s="3" t="s">
        <v>81</v>
      </c>
      <c r="H103" s="5" t="s">
        <v>364</v>
      </c>
      <c r="I103" s="6">
        <f>VLOOKUP($A103,'[1]DIARIAS 2023 CLEBER'!$A$2:$R$310,9,FALSE)</f>
        <v>175</v>
      </c>
      <c r="J103" s="6">
        <f>VLOOKUP($A103,'[1]DIARIAS 2023 CLEBER'!$A$2:$R$310,10,FALSE)</f>
        <v>0</v>
      </c>
      <c r="K103" s="6">
        <f>VLOOKUP($A103,'[1]DIARIAS 2023 CLEBER'!$A$2:$R$310,11,FALSE)</f>
        <v>0</v>
      </c>
      <c r="L103" s="6">
        <f>VLOOKUP($A103,'[1]DIARIAS 2023 CLEBER'!$A$2:$R$310,12,FALSE)</f>
        <v>0</v>
      </c>
      <c r="M103" s="6">
        <f>VLOOKUP($A103,'[1]DIARIAS 2023 CLEBER'!$A$2:$R$310,13,FALSE)</f>
        <v>0</v>
      </c>
      <c r="N103" s="6">
        <f>VLOOKUP($A103,'[1]DIARIAS 2023 CLEBER'!$A$2:$R$310,14,FALSE)</f>
        <v>175</v>
      </c>
      <c r="O103" s="7">
        <f>VLOOKUP($A103,'[1]DIARIAS 2023 CLEBER'!$A$2:$R$310,15,FALSE)</f>
        <v>0</v>
      </c>
      <c r="P103" s="8">
        <f>VLOOKUP($A103,'[1]DIARIAS 2023 CLEBER'!$A$2:$R$310,16,FALSE)</f>
        <v>0</v>
      </c>
      <c r="Q103" s="8">
        <f>VLOOKUP($A103,'[1]DIARIAS 2023 CLEBER'!$A$2:$R$310,17,FALSE)</f>
        <v>0</v>
      </c>
      <c r="R103" s="8">
        <f>VLOOKUP($A103,'[1]DIARIAS 2023 CLEBER'!$A$2:$R$310,18,FALSE)</f>
        <v>0</v>
      </c>
      <c r="T103" s="14"/>
      <c r="U103" s="14"/>
      <c r="V103" s="14"/>
      <c r="W103" s="14"/>
      <c r="X103" s="14"/>
      <c r="Y103" s="14"/>
    </row>
    <row r="104" spans="1:25" ht="30" customHeight="1" x14ac:dyDescent="0.25">
      <c r="A104" s="3" t="s">
        <v>365</v>
      </c>
      <c r="B104" s="4">
        <v>45104</v>
      </c>
      <c r="C104" s="3" t="s">
        <v>366</v>
      </c>
      <c r="D104" s="3" t="s">
        <v>60</v>
      </c>
      <c r="E104" s="3" t="s">
        <v>357</v>
      </c>
      <c r="F104" s="3" t="s">
        <v>21</v>
      </c>
      <c r="G104" s="3" t="s">
        <v>34</v>
      </c>
      <c r="H104" s="5" t="s">
        <v>367</v>
      </c>
      <c r="I104" s="6">
        <f>VLOOKUP($A104,'[1]DIARIAS 2023 CLEBER'!$A$2:$R$310,9,FALSE)</f>
        <v>105</v>
      </c>
      <c r="J104" s="6">
        <f>VLOOKUP($A104,'[1]DIARIAS 2023 CLEBER'!$A$2:$R$310,10,FALSE)</f>
        <v>0</v>
      </c>
      <c r="K104" s="6">
        <f>VLOOKUP($A104,'[1]DIARIAS 2023 CLEBER'!$A$2:$R$310,11,FALSE)</f>
        <v>0</v>
      </c>
      <c r="L104" s="6">
        <f>VLOOKUP($A104,'[1]DIARIAS 2023 CLEBER'!$A$2:$R$310,12,FALSE)</f>
        <v>0</v>
      </c>
      <c r="M104" s="6">
        <f>VLOOKUP($A104,'[1]DIARIAS 2023 CLEBER'!$A$2:$R$310,13,FALSE)</f>
        <v>0</v>
      </c>
      <c r="N104" s="6">
        <f>VLOOKUP($A104,'[1]DIARIAS 2023 CLEBER'!$A$2:$R$310,14,FALSE)</f>
        <v>105</v>
      </c>
      <c r="O104" s="7">
        <f>VLOOKUP($A104,'[1]DIARIAS 2023 CLEBER'!$A$2:$R$310,15,FALSE)</f>
        <v>0</v>
      </c>
      <c r="P104" s="8">
        <f>VLOOKUP($A104,'[1]DIARIAS 2023 CLEBER'!$A$2:$R$310,16,FALSE)</f>
        <v>0</v>
      </c>
      <c r="Q104" s="8">
        <f>VLOOKUP($A104,'[1]DIARIAS 2023 CLEBER'!$A$2:$R$310,17,FALSE)</f>
        <v>0</v>
      </c>
      <c r="R104" s="8">
        <f>VLOOKUP($A104,'[1]DIARIAS 2023 CLEBER'!$A$2:$R$310,18,FALSE)</f>
        <v>0</v>
      </c>
      <c r="T104" s="14"/>
      <c r="U104" s="14"/>
      <c r="V104" s="14"/>
      <c r="W104" s="14"/>
      <c r="X104" s="14"/>
      <c r="Y104" s="14"/>
    </row>
    <row r="105" spans="1:25" ht="30" customHeight="1" x14ac:dyDescent="0.25">
      <c r="A105" s="3" t="s">
        <v>368</v>
      </c>
      <c r="B105" s="4">
        <v>45105</v>
      </c>
      <c r="C105" s="3" t="s">
        <v>369</v>
      </c>
      <c r="D105" s="3" t="s">
        <v>60</v>
      </c>
      <c r="E105" s="3" t="s">
        <v>357</v>
      </c>
      <c r="F105" s="3" t="s">
        <v>21</v>
      </c>
      <c r="G105" s="3" t="s">
        <v>81</v>
      </c>
      <c r="H105" s="5" t="s">
        <v>370</v>
      </c>
      <c r="I105" s="6">
        <f>VLOOKUP($A105,'[1]DIARIAS 2023 CLEBER'!$A$2:$R$310,9,FALSE)</f>
        <v>175</v>
      </c>
      <c r="J105" s="6">
        <f>VLOOKUP($A105,'[1]DIARIAS 2023 CLEBER'!$A$2:$R$310,10,FALSE)</f>
        <v>0</v>
      </c>
      <c r="K105" s="6">
        <f>VLOOKUP($A105,'[1]DIARIAS 2023 CLEBER'!$A$2:$R$310,11,FALSE)</f>
        <v>0</v>
      </c>
      <c r="L105" s="6">
        <f>VLOOKUP($A105,'[1]DIARIAS 2023 CLEBER'!$A$2:$R$310,12,FALSE)</f>
        <v>0</v>
      </c>
      <c r="M105" s="6">
        <f>VLOOKUP($A105,'[1]DIARIAS 2023 CLEBER'!$A$2:$R$310,13,FALSE)</f>
        <v>0</v>
      </c>
      <c r="N105" s="6">
        <f>VLOOKUP($A105,'[1]DIARIAS 2023 CLEBER'!$A$2:$R$310,14,FALSE)</f>
        <v>175</v>
      </c>
      <c r="O105" s="7">
        <f>VLOOKUP($A105,'[1]DIARIAS 2023 CLEBER'!$A$2:$R$310,15,FALSE)</f>
        <v>0</v>
      </c>
      <c r="P105" s="8">
        <f>VLOOKUP($A105,'[1]DIARIAS 2023 CLEBER'!$A$2:$R$310,16,FALSE)</f>
        <v>0</v>
      </c>
      <c r="Q105" s="8">
        <f>VLOOKUP($A105,'[1]DIARIAS 2023 CLEBER'!$A$2:$R$310,17,FALSE)</f>
        <v>0</v>
      </c>
      <c r="R105" s="8">
        <f>VLOOKUP($A105,'[1]DIARIAS 2023 CLEBER'!$A$2:$R$310,18,FALSE)</f>
        <v>0</v>
      </c>
      <c r="T105" s="14"/>
      <c r="U105" s="14"/>
      <c r="V105" s="14"/>
      <c r="W105" s="14"/>
      <c r="X105" s="14"/>
      <c r="Y105" s="14"/>
    </row>
    <row r="106" spans="1:25" ht="30" customHeight="1" x14ac:dyDescent="0.25">
      <c r="A106" s="3" t="s">
        <v>371</v>
      </c>
      <c r="B106" s="4">
        <v>45140</v>
      </c>
      <c r="C106" s="3" t="s">
        <v>372</v>
      </c>
      <c r="D106" s="3" t="s">
        <v>60</v>
      </c>
      <c r="E106" s="3" t="s">
        <v>357</v>
      </c>
      <c r="F106" s="3" t="s">
        <v>21</v>
      </c>
      <c r="G106" s="3" t="s">
        <v>81</v>
      </c>
      <c r="H106" s="5" t="s">
        <v>373</v>
      </c>
      <c r="I106" s="6">
        <f>VLOOKUP($A106,'[1]DIARIAS 2023 CLEBER'!$A$2:$R$310,9,FALSE)</f>
        <v>150</v>
      </c>
      <c r="J106" s="6">
        <f>VLOOKUP($A106,'[1]DIARIAS 2023 CLEBER'!$A$2:$R$310,10,FALSE)</f>
        <v>0</v>
      </c>
      <c r="K106" s="6">
        <f>VLOOKUP($A106,'[1]DIARIAS 2023 CLEBER'!$A$2:$R$310,11,FALSE)</f>
        <v>0</v>
      </c>
      <c r="L106" s="6">
        <f>VLOOKUP($A106,'[1]DIARIAS 2023 CLEBER'!$A$2:$R$310,12,FALSE)</f>
        <v>0</v>
      </c>
      <c r="M106" s="6">
        <f>VLOOKUP($A106,'[1]DIARIAS 2023 CLEBER'!$A$2:$R$310,13,FALSE)</f>
        <v>0</v>
      </c>
      <c r="N106" s="6">
        <f>VLOOKUP($A106,'[1]DIARIAS 2023 CLEBER'!$A$2:$R$310,14,FALSE)</f>
        <v>150</v>
      </c>
      <c r="O106" s="7">
        <f>VLOOKUP($A106,'[1]DIARIAS 2023 CLEBER'!$A$2:$R$310,15,FALSE)</f>
        <v>0</v>
      </c>
      <c r="P106" s="8">
        <f>VLOOKUP($A106,'[1]DIARIAS 2023 CLEBER'!$A$2:$R$310,16,FALSE)</f>
        <v>0</v>
      </c>
      <c r="Q106" s="8">
        <f>VLOOKUP($A106,'[1]DIARIAS 2023 CLEBER'!$A$2:$R$310,17,FALSE)</f>
        <v>0</v>
      </c>
      <c r="R106" s="8">
        <f>VLOOKUP($A106,'[1]DIARIAS 2023 CLEBER'!$A$2:$R$310,18,FALSE)</f>
        <v>0</v>
      </c>
      <c r="T106" s="14"/>
      <c r="U106" s="14"/>
      <c r="V106" s="14"/>
      <c r="W106" s="14"/>
      <c r="X106" s="14"/>
      <c r="Y106" s="14"/>
    </row>
    <row r="107" spans="1:25" ht="30" customHeight="1" x14ac:dyDescent="0.25">
      <c r="A107" s="3" t="s">
        <v>374</v>
      </c>
      <c r="B107" s="4">
        <v>45236</v>
      </c>
      <c r="C107" s="3" t="s">
        <v>375</v>
      </c>
      <c r="D107" s="3" t="s">
        <v>60</v>
      </c>
      <c r="E107" s="3" t="s">
        <v>357</v>
      </c>
      <c r="F107" s="3" t="s">
        <v>21</v>
      </c>
      <c r="G107" s="3" t="s">
        <v>34</v>
      </c>
      <c r="H107" s="5" t="s">
        <v>376</v>
      </c>
      <c r="I107" s="6">
        <f>VLOOKUP($A107,'[1]DIARIAS 2023 CLEBER'!$A$2:$R$310,9,FALSE)</f>
        <v>2100</v>
      </c>
      <c r="J107" s="6">
        <f>VLOOKUP($A107,'[1]DIARIAS 2023 CLEBER'!$A$2:$R$310,10,FALSE)</f>
        <v>0</v>
      </c>
      <c r="K107" s="6">
        <f>VLOOKUP($A107,'[1]DIARIAS 2023 CLEBER'!$A$2:$R$310,11,FALSE)</f>
        <v>0</v>
      </c>
      <c r="L107" s="6">
        <f>VLOOKUP($A107,'[1]DIARIAS 2023 CLEBER'!$A$2:$R$310,12,FALSE)</f>
        <v>0</v>
      </c>
      <c r="M107" s="6">
        <f>VLOOKUP($A107,'[1]DIARIAS 2023 CLEBER'!$A$2:$R$310,13,FALSE)</f>
        <v>0</v>
      </c>
      <c r="N107" s="6">
        <f>VLOOKUP($A107,'[1]DIARIAS 2023 CLEBER'!$A$2:$R$310,14,FALSE)</f>
        <v>2100</v>
      </c>
      <c r="O107" s="7">
        <f>VLOOKUP($A107,'[1]DIARIAS 2023 CLEBER'!$A$2:$R$310,15,FALSE)</f>
        <v>0</v>
      </c>
      <c r="P107" s="8">
        <f>VLOOKUP($A107,'[1]DIARIAS 2023 CLEBER'!$A$2:$R$310,16,FALSE)</f>
        <v>0</v>
      </c>
      <c r="Q107" s="8">
        <f>VLOOKUP($A107,'[1]DIARIAS 2023 CLEBER'!$A$2:$R$310,17,FALSE)</f>
        <v>0</v>
      </c>
      <c r="R107" s="8">
        <f>VLOOKUP($A107,'[1]DIARIAS 2023 CLEBER'!$A$2:$R$310,18,FALSE)</f>
        <v>0</v>
      </c>
      <c r="T107" s="14"/>
      <c r="U107" s="14"/>
      <c r="V107" s="14"/>
      <c r="W107" s="14"/>
      <c r="X107" s="14"/>
      <c r="Y107" s="14"/>
    </row>
    <row r="108" spans="1:25" ht="30" customHeight="1" x14ac:dyDescent="0.25">
      <c r="A108" s="3" t="s">
        <v>377</v>
      </c>
      <c r="B108" s="4">
        <v>45034</v>
      </c>
      <c r="C108" s="3" t="s">
        <v>378</v>
      </c>
      <c r="D108" s="3" t="s">
        <v>19</v>
      </c>
      <c r="E108" s="3" t="s">
        <v>379</v>
      </c>
      <c r="F108" s="3" t="s">
        <v>21</v>
      </c>
      <c r="G108" s="3" t="s">
        <v>22</v>
      </c>
      <c r="H108" s="5" t="s">
        <v>380</v>
      </c>
      <c r="I108" s="6">
        <f>VLOOKUP($A108,'[1]DIARIAS 2023 CLEBER'!$A$2:$R$310,9,FALSE)</f>
        <v>2800</v>
      </c>
      <c r="J108" s="6">
        <f>VLOOKUP($A108,'[1]DIARIAS 2023 CLEBER'!$A$2:$R$310,10,FALSE)</f>
        <v>0</v>
      </c>
      <c r="K108" s="6">
        <f>VLOOKUP($A108,'[1]DIARIAS 2023 CLEBER'!$A$2:$R$310,11,FALSE)</f>
        <v>0</v>
      </c>
      <c r="L108" s="6">
        <f>VLOOKUP($A108,'[1]DIARIAS 2023 CLEBER'!$A$2:$R$310,12,FALSE)</f>
        <v>0</v>
      </c>
      <c r="M108" s="6">
        <f>VLOOKUP($A108,'[1]DIARIAS 2023 CLEBER'!$A$2:$R$310,13,FALSE)</f>
        <v>0</v>
      </c>
      <c r="N108" s="6">
        <f>VLOOKUP($A108,'[1]DIARIAS 2023 CLEBER'!$A$2:$R$310,14,FALSE)</f>
        <v>2800</v>
      </c>
      <c r="O108" s="7">
        <f>VLOOKUP($A108,'[1]DIARIAS 2023 CLEBER'!$A$2:$R$310,15,FALSE)</f>
        <v>0</v>
      </c>
      <c r="P108" s="8">
        <f>VLOOKUP($A108,'[1]DIARIAS 2023 CLEBER'!$A$2:$R$310,16,FALSE)</f>
        <v>0</v>
      </c>
      <c r="Q108" s="8">
        <f>VLOOKUP($A108,'[1]DIARIAS 2023 CLEBER'!$A$2:$R$310,17,FALSE)</f>
        <v>0</v>
      </c>
      <c r="R108" s="8">
        <f>VLOOKUP($A108,'[1]DIARIAS 2023 CLEBER'!$A$2:$R$310,18,FALSE)</f>
        <v>0</v>
      </c>
      <c r="T108" s="14"/>
      <c r="U108" s="14"/>
      <c r="V108" s="14"/>
      <c r="W108" s="14"/>
      <c r="X108" s="14"/>
      <c r="Y108" s="14"/>
    </row>
    <row r="109" spans="1:25" ht="30" customHeight="1" x14ac:dyDescent="0.25">
      <c r="A109" s="3" t="s">
        <v>381</v>
      </c>
      <c r="B109" s="4">
        <v>45034</v>
      </c>
      <c r="C109" s="3" t="s">
        <v>382</v>
      </c>
      <c r="D109" s="3" t="s">
        <v>60</v>
      </c>
      <c r="E109" s="3" t="s">
        <v>383</v>
      </c>
      <c r="F109" s="3" t="s">
        <v>21</v>
      </c>
      <c r="G109" s="3" t="s">
        <v>22</v>
      </c>
      <c r="H109" s="5" t="s">
        <v>384</v>
      </c>
      <c r="I109" s="6">
        <f>VLOOKUP($A109,'[1]DIARIAS 2023 CLEBER'!$A$2:$R$310,9,FALSE)</f>
        <v>2800</v>
      </c>
      <c r="J109" s="6">
        <f>VLOOKUP($A109,'[1]DIARIAS 2023 CLEBER'!$A$2:$R$310,10,FALSE)</f>
        <v>0</v>
      </c>
      <c r="K109" s="6">
        <f>VLOOKUP($A109,'[1]DIARIAS 2023 CLEBER'!$A$2:$R$310,11,FALSE)</f>
        <v>0</v>
      </c>
      <c r="L109" s="6">
        <f>VLOOKUP($A109,'[1]DIARIAS 2023 CLEBER'!$A$2:$R$310,12,FALSE)</f>
        <v>0</v>
      </c>
      <c r="M109" s="6">
        <f>VLOOKUP($A109,'[1]DIARIAS 2023 CLEBER'!$A$2:$R$310,13,FALSE)</f>
        <v>0</v>
      </c>
      <c r="N109" s="6">
        <f>VLOOKUP($A109,'[1]DIARIAS 2023 CLEBER'!$A$2:$R$310,14,FALSE)</f>
        <v>2800</v>
      </c>
      <c r="O109" s="7">
        <f>VLOOKUP($A109,'[1]DIARIAS 2023 CLEBER'!$A$2:$R$310,15,FALSE)</f>
        <v>0</v>
      </c>
      <c r="P109" s="8">
        <f>VLOOKUP($A109,'[1]DIARIAS 2023 CLEBER'!$A$2:$R$310,16,FALSE)</f>
        <v>0</v>
      </c>
      <c r="Q109" s="8">
        <f>VLOOKUP($A109,'[1]DIARIAS 2023 CLEBER'!$A$2:$R$310,17,FALSE)</f>
        <v>0</v>
      </c>
      <c r="R109" s="8">
        <f>VLOOKUP($A109,'[1]DIARIAS 2023 CLEBER'!$A$2:$R$310,18,FALSE)</f>
        <v>0</v>
      </c>
      <c r="T109" s="14"/>
      <c r="U109" s="14"/>
      <c r="V109" s="14"/>
      <c r="W109" s="14"/>
      <c r="X109" s="14"/>
      <c r="Y109" s="14"/>
    </row>
    <row r="110" spans="1:25" ht="30" customHeight="1" x14ac:dyDescent="0.25">
      <c r="A110" s="3" t="s">
        <v>385</v>
      </c>
      <c r="B110" s="4">
        <v>44949</v>
      </c>
      <c r="C110" s="3" t="s">
        <v>386</v>
      </c>
      <c r="D110" s="3" t="s">
        <v>60</v>
      </c>
      <c r="E110" s="3" t="s">
        <v>387</v>
      </c>
      <c r="F110" s="3" t="s">
        <v>27</v>
      </c>
      <c r="G110" s="3" t="s">
        <v>22</v>
      </c>
      <c r="H110" s="5" t="s">
        <v>388</v>
      </c>
      <c r="I110" s="6">
        <f>VLOOKUP($A110,'[1]DIARIAS 2023 CLEBER'!$A$2:$R$310,9,FALSE)</f>
        <v>2800</v>
      </c>
      <c r="J110" s="6">
        <f>VLOOKUP($A110,'[1]DIARIAS 2023 CLEBER'!$A$2:$R$310,10,FALSE)</f>
        <v>0</v>
      </c>
      <c r="K110" s="6">
        <f>VLOOKUP($A110,'[1]DIARIAS 2023 CLEBER'!$A$2:$R$310,11,FALSE)</f>
        <v>0</v>
      </c>
      <c r="L110" s="6">
        <f>VLOOKUP($A110,'[1]DIARIAS 2023 CLEBER'!$A$2:$R$310,12,FALSE)</f>
        <v>0</v>
      </c>
      <c r="M110" s="6">
        <f>VLOOKUP($A110,'[1]DIARIAS 2023 CLEBER'!$A$2:$R$310,13,FALSE)</f>
        <v>0</v>
      </c>
      <c r="N110" s="6">
        <f>VLOOKUP($A110,'[1]DIARIAS 2023 CLEBER'!$A$2:$R$310,14,FALSE)</f>
        <v>2800</v>
      </c>
      <c r="O110" s="7">
        <f>VLOOKUP($A110,'[1]DIARIAS 2023 CLEBER'!$A$2:$R$310,15,FALSE)</f>
        <v>0</v>
      </c>
      <c r="P110" s="8">
        <f>VLOOKUP($A110,'[1]DIARIAS 2023 CLEBER'!$A$2:$R$310,16,FALSE)</f>
        <v>0</v>
      </c>
      <c r="Q110" s="8">
        <f>VLOOKUP($A110,'[1]DIARIAS 2023 CLEBER'!$A$2:$R$310,17,FALSE)</f>
        <v>0</v>
      </c>
      <c r="R110" s="8">
        <f>VLOOKUP($A110,'[1]DIARIAS 2023 CLEBER'!$A$2:$R$310,18,FALSE)</f>
        <v>0</v>
      </c>
      <c r="T110" s="14"/>
      <c r="U110" s="14"/>
      <c r="V110" s="14"/>
      <c r="W110" s="14"/>
      <c r="X110" s="14"/>
      <c r="Y110" s="14"/>
    </row>
    <row r="111" spans="1:25" ht="30" customHeight="1" x14ac:dyDescent="0.25">
      <c r="A111" s="3" t="s">
        <v>389</v>
      </c>
      <c r="B111" s="4">
        <v>45105</v>
      </c>
      <c r="C111" s="3" t="s">
        <v>390</v>
      </c>
      <c r="D111" s="3" t="s">
        <v>60</v>
      </c>
      <c r="E111" s="3" t="s">
        <v>387</v>
      </c>
      <c r="F111" s="3" t="s">
        <v>21</v>
      </c>
      <c r="G111" s="3" t="s">
        <v>81</v>
      </c>
      <c r="H111" s="5" t="s">
        <v>391</v>
      </c>
      <c r="I111" s="6">
        <f>VLOOKUP($A111,'[1]DIARIAS 2023 CLEBER'!$A$2:$R$310,9,FALSE)</f>
        <v>175</v>
      </c>
      <c r="J111" s="6">
        <f>VLOOKUP($A111,'[1]DIARIAS 2023 CLEBER'!$A$2:$R$310,10,FALSE)</f>
        <v>0</v>
      </c>
      <c r="K111" s="6">
        <f>VLOOKUP($A111,'[1]DIARIAS 2023 CLEBER'!$A$2:$R$310,11,FALSE)</f>
        <v>0</v>
      </c>
      <c r="L111" s="6">
        <f>VLOOKUP($A111,'[1]DIARIAS 2023 CLEBER'!$A$2:$R$310,12,FALSE)</f>
        <v>0</v>
      </c>
      <c r="M111" s="6">
        <f>VLOOKUP($A111,'[1]DIARIAS 2023 CLEBER'!$A$2:$R$310,13,FALSE)</f>
        <v>0</v>
      </c>
      <c r="N111" s="6">
        <f>VLOOKUP($A111,'[1]DIARIAS 2023 CLEBER'!$A$2:$R$310,14,FALSE)</f>
        <v>175</v>
      </c>
      <c r="O111" s="7">
        <f>VLOOKUP($A111,'[1]DIARIAS 2023 CLEBER'!$A$2:$R$310,15,FALSE)</f>
        <v>0</v>
      </c>
      <c r="P111" s="8">
        <f>VLOOKUP($A111,'[1]DIARIAS 2023 CLEBER'!$A$2:$R$310,16,FALSE)</f>
        <v>0</v>
      </c>
      <c r="Q111" s="8">
        <f>VLOOKUP($A111,'[1]DIARIAS 2023 CLEBER'!$A$2:$R$310,17,FALSE)</f>
        <v>0</v>
      </c>
      <c r="R111" s="8">
        <f>VLOOKUP($A111,'[1]DIARIAS 2023 CLEBER'!$A$2:$R$310,18,FALSE)</f>
        <v>0</v>
      </c>
      <c r="T111" s="14"/>
      <c r="U111" s="14"/>
      <c r="V111" s="14"/>
      <c r="W111" s="14"/>
      <c r="X111" s="14"/>
      <c r="Y111" s="14"/>
    </row>
    <row r="112" spans="1:25" ht="30" customHeight="1" x14ac:dyDescent="0.25">
      <c r="A112" s="3" t="s">
        <v>392</v>
      </c>
      <c r="B112" s="4">
        <v>45175</v>
      </c>
      <c r="C112" s="3" t="s">
        <v>393</v>
      </c>
      <c r="D112" s="3" t="s">
        <v>60</v>
      </c>
      <c r="E112" s="3" t="s">
        <v>387</v>
      </c>
      <c r="F112" s="3" t="s">
        <v>21</v>
      </c>
      <c r="G112" s="3" t="s">
        <v>22</v>
      </c>
      <c r="H112" s="5" t="s">
        <v>394</v>
      </c>
      <c r="I112" s="6">
        <f>VLOOKUP($A112,'[1]DIARIAS 2023 CLEBER'!$A$2:$R$310,9,FALSE)</f>
        <v>2800</v>
      </c>
      <c r="J112" s="6">
        <f>VLOOKUP($A112,'[1]DIARIAS 2023 CLEBER'!$A$2:$R$310,10,FALSE)</f>
        <v>0</v>
      </c>
      <c r="K112" s="6">
        <f>VLOOKUP($A112,'[1]DIARIAS 2023 CLEBER'!$A$2:$R$310,11,FALSE)</f>
        <v>0</v>
      </c>
      <c r="L112" s="6">
        <f>VLOOKUP($A112,'[1]DIARIAS 2023 CLEBER'!$A$2:$R$310,12,FALSE)</f>
        <v>0</v>
      </c>
      <c r="M112" s="6">
        <f>VLOOKUP($A112,'[1]DIARIAS 2023 CLEBER'!$A$2:$R$310,13,FALSE)</f>
        <v>0</v>
      </c>
      <c r="N112" s="6">
        <f>VLOOKUP($A112,'[1]DIARIAS 2023 CLEBER'!$A$2:$R$310,14,FALSE)</f>
        <v>2800</v>
      </c>
      <c r="O112" s="7">
        <f>VLOOKUP($A112,'[1]DIARIAS 2023 CLEBER'!$A$2:$R$310,15,FALSE)</f>
        <v>0</v>
      </c>
      <c r="P112" s="8">
        <f>VLOOKUP($A112,'[1]DIARIAS 2023 CLEBER'!$A$2:$R$310,16,FALSE)</f>
        <v>0</v>
      </c>
      <c r="Q112" s="8">
        <f>VLOOKUP($A112,'[1]DIARIAS 2023 CLEBER'!$A$2:$R$310,17,FALSE)</f>
        <v>0</v>
      </c>
      <c r="R112" s="8">
        <f>VLOOKUP($A112,'[1]DIARIAS 2023 CLEBER'!$A$2:$R$310,18,FALSE)</f>
        <v>0</v>
      </c>
      <c r="T112" s="14"/>
      <c r="U112" s="14"/>
      <c r="V112" s="14"/>
      <c r="W112" s="14"/>
      <c r="X112" s="14"/>
      <c r="Y112" s="14"/>
    </row>
    <row r="113" spans="1:25" ht="30" customHeight="1" x14ac:dyDescent="0.25">
      <c r="A113" s="3" t="s">
        <v>395</v>
      </c>
      <c r="B113" s="4">
        <v>45034</v>
      </c>
      <c r="C113" s="3" t="s">
        <v>396</v>
      </c>
      <c r="D113" s="3" t="s">
        <v>19</v>
      </c>
      <c r="E113" s="3" t="s">
        <v>397</v>
      </c>
      <c r="F113" s="3" t="s">
        <v>21</v>
      </c>
      <c r="G113" s="3" t="s">
        <v>22</v>
      </c>
      <c r="H113" s="5" t="s">
        <v>398</v>
      </c>
      <c r="I113" s="6">
        <f>VLOOKUP($A113,'[1]DIARIAS 2023 CLEBER'!$A$2:$R$310,9,FALSE)</f>
        <v>2800</v>
      </c>
      <c r="J113" s="6">
        <f>VLOOKUP($A113,'[1]DIARIAS 2023 CLEBER'!$A$2:$R$310,10,FALSE)</f>
        <v>0</v>
      </c>
      <c r="K113" s="6">
        <f>VLOOKUP($A113,'[1]DIARIAS 2023 CLEBER'!$A$2:$R$310,11,FALSE)</f>
        <v>0</v>
      </c>
      <c r="L113" s="6">
        <f>VLOOKUP($A113,'[1]DIARIAS 2023 CLEBER'!$A$2:$R$310,12,FALSE)</f>
        <v>0</v>
      </c>
      <c r="M113" s="6">
        <f>VLOOKUP($A113,'[1]DIARIAS 2023 CLEBER'!$A$2:$R$310,13,FALSE)</f>
        <v>0</v>
      </c>
      <c r="N113" s="6">
        <f>VLOOKUP($A113,'[1]DIARIAS 2023 CLEBER'!$A$2:$R$310,14,FALSE)</f>
        <v>2800</v>
      </c>
      <c r="O113" s="7">
        <f>VLOOKUP($A113,'[1]DIARIAS 2023 CLEBER'!$A$2:$R$310,15,FALSE)</f>
        <v>0</v>
      </c>
      <c r="P113" s="8">
        <f>VLOOKUP($A113,'[1]DIARIAS 2023 CLEBER'!$A$2:$R$310,16,FALSE)</f>
        <v>0</v>
      </c>
      <c r="Q113" s="8">
        <f>VLOOKUP($A113,'[1]DIARIAS 2023 CLEBER'!$A$2:$R$310,17,FALSE)</f>
        <v>0</v>
      </c>
      <c r="R113" s="8">
        <f>VLOOKUP($A113,'[1]DIARIAS 2023 CLEBER'!$A$2:$R$310,18,FALSE)</f>
        <v>0</v>
      </c>
      <c r="T113" s="14"/>
      <c r="U113" s="14"/>
      <c r="V113" s="14"/>
      <c r="W113" s="14"/>
      <c r="X113" s="14"/>
      <c r="Y113" s="14"/>
    </row>
    <row r="114" spans="1:25" ht="30" customHeight="1" x14ac:dyDescent="0.25">
      <c r="A114" s="3" t="s">
        <v>399</v>
      </c>
      <c r="B114" s="4">
        <v>45113</v>
      </c>
      <c r="C114" s="3" t="s">
        <v>400</v>
      </c>
      <c r="D114" s="3" t="s">
        <v>19</v>
      </c>
      <c r="E114" s="3" t="s">
        <v>397</v>
      </c>
      <c r="F114" s="3" t="s">
        <v>21</v>
      </c>
      <c r="G114" s="3" t="s">
        <v>22</v>
      </c>
      <c r="H114" s="5" t="s">
        <v>401</v>
      </c>
      <c r="I114" s="6">
        <f>VLOOKUP($A114,'[1]DIARIAS 2023 CLEBER'!$A$2:$R$310,9,FALSE)</f>
        <v>2800</v>
      </c>
      <c r="J114" s="6">
        <f>VLOOKUP($A114,'[1]DIARIAS 2023 CLEBER'!$A$2:$R$310,10,FALSE)</f>
        <v>0</v>
      </c>
      <c r="K114" s="6">
        <f>VLOOKUP($A114,'[1]DIARIAS 2023 CLEBER'!$A$2:$R$310,11,FALSE)</f>
        <v>0</v>
      </c>
      <c r="L114" s="6">
        <f>VLOOKUP($A114,'[1]DIARIAS 2023 CLEBER'!$A$2:$R$310,12,FALSE)</f>
        <v>0</v>
      </c>
      <c r="M114" s="6">
        <f>VLOOKUP($A114,'[1]DIARIAS 2023 CLEBER'!$A$2:$R$310,13,FALSE)</f>
        <v>0</v>
      </c>
      <c r="N114" s="6">
        <f>VLOOKUP($A114,'[1]DIARIAS 2023 CLEBER'!$A$2:$R$310,14,FALSE)</f>
        <v>2800</v>
      </c>
      <c r="O114" s="7">
        <f>VLOOKUP($A114,'[1]DIARIAS 2023 CLEBER'!$A$2:$R$310,15,FALSE)</f>
        <v>0</v>
      </c>
      <c r="P114" s="8">
        <f>VLOOKUP($A114,'[1]DIARIAS 2023 CLEBER'!$A$2:$R$310,16,FALSE)</f>
        <v>0</v>
      </c>
      <c r="Q114" s="8">
        <f>VLOOKUP($A114,'[1]DIARIAS 2023 CLEBER'!$A$2:$R$310,17,FALSE)</f>
        <v>0</v>
      </c>
      <c r="R114" s="8">
        <f>VLOOKUP($A114,'[1]DIARIAS 2023 CLEBER'!$A$2:$R$310,18,FALSE)</f>
        <v>0</v>
      </c>
      <c r="T114" s="14"/>
      <c r="U114" s="14"/>
      <c r="V114" s="14"/>
      <c r="W114" s="14"/>
      <c r="X114" s="14"/>
      <c r="Y114" s="14"/>
    </row>
    <row r="115" spans="1:25" ht="30" customHeight="1" x14ac:dyDescent="0.25">
      <c r="A115" s="3" t="s">
        <v>402</v>
      </c>
      <c r="B115" s="4">
        <v>45113</v>
      </c>
      <c r="C115" s="3" t="s">
        <v>403</v>
      </c>
      <c r="D115" s="3" t="s">
        <v>19</v>
      </c>
      <c r="E115" s="3" t="s">
        <v>404</v>
      </c>
      <c r="F115" s="3" t="s">
        <v>21</v>
      </c>
      <c r="G115" s="3" t="s">
        <v>22</v>
      </c>
      <c r="H115" s="5" t="s">
        <v>405</v>
      </c>
      <c r="I115" s="6">
        <f>VLOOKUP($A115,'[1]DIARIAS 2023 CLEBER'!$A$2:$R$310,9,FALSE)</f>
        <v>2800</v>
      </c>
      <c r="J115" s="6">
        <f>VLOOKUP($A115,'[1]DIARIAS 2023 CLEBER'!$A$2:$R$310,10,FALSE)</f>
        <v>0</v>
      </c>
      <c r="K115" s="6">
        <f>VLOOKUP($A115,'[1]DIARIAS 2023 CLEBER'!$A$2:$R$310,11,FALSE)</f>
        <v>0</v>
      </c>
      <c r="L115" s="6">
        <f>VLOOKUP($A115,'[1]DIARIAS 2023 CLEBER'!$A$2:$R$310,12,FALSE)</f>
        <v>0</v>
      </c>
      <c r="M115" s="6">
        <f>VLOOKUP($A115,'[1]DIARIAS 2023 CLEBER'!$A$2:$R$310,13,FALSE)</f>
        <v>0</v>
      </c>
      <c r="N115" s="6">
        <f>VLOOKUP($A115,'[1]DIARIAS 2023 CLEBER'!$A$2:$R$310,14,FALSE)</f>
        <v>2800</v>
      </c>
      <c r="O115" s="7">
        <f>VLOOKUP($A115,'[1]DIARIAS 2023 CLEBER'!$A$2:$R$310,15,FALSE)</f>
        <v>0</v>
      </c>
      <c r="P115" s="8">
        <f>VLOOKUP($A115,'[1]DIARIAS 2023 CLEBER'!$A$2:$R$310,16,FALSE)</f>
        <v>0</v>
      </c>
      <c r="Q115" s="8">
        <f>VLOOKUP($A115,'[1]DIARIAS 2023 CLEBER'!$A$2:$R$310,17,FALSE)</f>
        <v>0</v>
      </c>
      <c r="R115" s="8">
        <f>VLOOKUP($A115,'[1]DIARIAS 2023 CLEBER'!$A$2:$R$310,18,FALSE)</f>
        <v>0</v>
      </c>
      <c r="T115" s="14"/>
      <c r="U115" s="14"/>
      <c r="V115" s="14"/>
      <c r="W115" s="14"/>
      <c r="X115" s="14"/>
      <c r="Y115" s="14"/>
    </row>
    <row r="116" spans="1:25" ht="30" customHeight="1" x14ac:dyDescent="0.25">
      <c r="A116" s="3" t="s">
        <v>406</v>
      </c>
      <c r="B116" s="4">
        <v>44949</v>
      </c>
      <c r="C116" s="3" t="s">
        <v>407</v>
      </c>
      <c r="D116" s="3" t="s">
        <v>19</v>
      </c>
      <c r="E116" s="3" t="s">
        <v>408</v>
      </c>
      <c r="F116" s="3" t="s">
        <v>27</v>
      </c>
      <c r="G116" s="3" t="s">
        <v>22</v>
      </c>
      <c r="H116" s="5" t="s">
        <v>409</v>
      </c>
      <c r="I116" s="6">
        <f>VLOOKUP($A116,'[1]DIARIAS 2023 CLEBER'!$A$2:$R$310,9,FALSE)</f>
        <v>2800</v>
      </c>
      <c r="J116" s="6">
        <f>VLOOKUP($A116,'[1]DIARIAS 2023 CLEBER'!$A$2:$R$310,10,FALSE)</f>
        <v>0</v>
      </c>
      <c r="K116" s="6">
        <f>VLOOKUP($A116,'[1]DIARIAS 2023 CLEBER'!$A$2:$R$310,11,FALSE)</f>
        <v>0</v>
      </c>
      <c r="L116" s="6">
        <f>VLOOKUP($A116,'[1]DIARIAS 2023 CLEBER'!$A$2:$R$310,12,FALSE)</f>
        <v>0</v>
      </c>
      <c r="M116" s="6">
        <f>VLOOKUP($A116,'[1]DIARIAS 2023 CLEBER'!$A$2:$R$310,13,FALSE)</f>
        <v>0</v>
      </c>
      <c r="N116" s="6">
        <f>VLOOKUP($A116,'[1]DIARIAS 2023 CLEBER'!$A$2:$R$310,14,FALSE)</f>
        <v>2800</v>
      </c>
      <c r="O116" s="7">
        <f>VLOOKUP($A116,'[1]DIARIAS 2023 CLEBER'!$A$2:$R$310,15,FALSE)</f>
        <v>0</v>
      </c>
      <c r="P116" s="8">
        <f>VLOOKUP($A116,'[1]DIARIAS 2023 CLEBER'!$A$2:$R$310,16,FALSE)</f>
        <v>0</v>
      </c>
      <c r="Q116" s="8">
        <f>VLOOKUP($A116,'[1]DIARIAS 2023 CLEBER'!$A$2:$R$310,17,FALSE)</f>
        <v>0</v>
      </c>
      <c r="R116" s="8">
        <f>VLOOKUP($A116,'[1]DIARIAS 2023 CLEBER'!$A$2:$R$310,18,FALSE)</f>
        <v>0</v>
      </c>
      <c r="T116" s="14"/>
      <c r="U116" s="14"/>
      <c r="V116" s="14"/>
      <c r="W116" s="14"/>
      <c r="X116" s="14"/>
      <c r="Y116" s="14"/>
    </row>
    <row r="117" spans="1:25" ht="30" customHeight="1" x14ac:dyDescent="0.25">
      <c r="A117" s="3" t="s">
        <v>410</v>
      </c>
      <c r="B117" s="4">
        <v>45205</v>
      </c>
      <c r="C117" s="3" t="s">
        <v>411</v>
      </c>
      <c r="D117" s="3" t="s">
        <v>19</v>
      </c>
      <c r="E117" s="3" t="s">
        <v>408</v>
      </c>
      <c r="F117" s="3" t="s">
        <v>21</v>
      </c>
      <c r="G117" s="3" t="s">
        <v>22</v>
      </c>
      <c r="H117" s="5" t="s">
        <v>412</v>
      </c>
      <c r="I117" s="6">
        <f>VLOOKUP($A117,'[1]DIARIAS 2023 CLEBER'!$A$2:$R$310,9,FALSE)</f>
        <v>2800</v>
      </c>
      <c r="J117" s="6">
        <f>VLOOKUP($A117,'[1]DIARIAS 2023 CLEBER'!$A$2:$R$310,10,FALSE)</f>
        <v>0</v>
      </c>
      <c r="K117" s="6">
        <f>VLOOKUP($A117,'[1]DIARIAS 2023 CLEBER'!$A$2:$R$310,11,FALSE)</f>
        <v>0</v>
      </c>
      <c r="L117" s="6">
        <f>VLOOKUP($A117,'[1]DIARIAS 2023 CLEBER'!$A$2:$R$310,12,FALSE)</f>
        <v>0</v>
      </c>
      <c r="M117" s="6">
        <f>VLOOKUP($A117,'[1]DIARIAS 2023 CLEBER'!$A$2:$R$310,13,FALSE)</f>
        <v>0</v>
      </c>
      <c r="N117" s="6">
        <f>VLOOKUP($A117,'[1]DIARIAS 2023 CLEBER'!$A$2:$R$310,14,FALSE)</f>
        <v>2800</v>
      </c>
      <c r="O117" s="7">
        <f>VLOOKUP($A117,'[1]DIARIAS 2023 CLEBER'!$A$2:$R$310,15,FALSE)</f>
        <v>0</v>
      </c>
      <c r="P117" s="8">
        <f>VLOOKUP($A117,'[1]DIARIAS 2023 CLEBER'!$A$2:$R$310,16,FALSE)</f>
        <v>0</v>
      </c>
      <c r="Q117" s="8">
        <f>VLOOKUP($A117,'[1]DIARIAS 2023 CLEBER'!$A$2:$R$310,17,FALSE)</f>
        <v>0</v>
      </c>
      <c r="R117" s="8">
        <f>VLOOKUP($A117,'[1]DIARIAS 2023 CLEBER'!$A$2:$R$310,18,FALSE)</f>
        <v>0</v>
      </c>
      <c r="T117" s="14"/>
      <c r="U117" s="14"/>
      <c r="V117" s="14"/>
      <c r="W117" s="14"/>
      <c r="X117" s="14"/>
      <c r="Y117" s="14"/>
    </row>
    <row r="119" spans="1:25" ht="30" customHeight="1" x14ac:dyDescent="0.25">
      <c r="A119" s="14"/>
      <c r="B119" s="14"/>
      <c r="C119" s="14"/>
      <c r="D119" s="14"/>
      <c r="E119" s="14"/>
      <c r="F119" s="14"/>
      <c r="G119" s="14"/>
      <c r="H119" s="15"/>
      <c r="I119" s="16"/>
      <c r="J119" s="14"/>
      <c r="K119" s="14"/>
      <c r="L119" s="14"/>
      <c r="M119" s="14"/>
      <c r="N119" s="16"/>
      <c r="O119" s="14"/>
      <c r="P119" s="14"/>
      <c r="Q119" s="14"/>
      <c r="R119" s="14"/>
      <c r="S119" s="14"/>
      <c r="T119" s="14"/>
      <c r="U119" s="14"/>
      <c r="V119" s="14"/>
      <c r="W119" s="14"/>
    </row>
    <row r="120" spans="1:25" ht="30" customHeight="1" x14ac:dyDescent="0.25">
      <c r="A120" s="14"/>
      <c r="B120" s="14"/>
      <c r="C120" s="14"/>
      <c r="D120" s="14"/>
      <c r="E120" s="14"/>
      <c r="F120" s="14"/>
      <c r="G120" s="14"/>
      <c r="H120" s="15"/>
      <c r="I120" s="16"/>
      <c r="J120" s="14"/>
      <c r="K120" s="14"/>
      <c r="L120" s="14"/>
      <c r="M120" s="14"/>
      <c r="N120" s="16"/>
      <c r="O120" s="14"/>
      <c r="P120" s="14"/>
      <c r="Q120" s="14"/>
      <c r="R120" s="14"/>
      <c r="S120" s="14"/>
      <c r="T120" s="14"/>
      <c r="U120" s="14"/>
      <c r="V120" s="14"/>
      <c r="W120" s="14"/>
    </row>
    <row r="121" spans="1:25" ht="30" customHeight="1" x14ac:dyDescent="0.25">
      <c r="A121" s="14"/>
      <c r="B121" s="14"/>
      <c r="C121" s="14"/>
      <c r="D121" s="14"/>
      <c r="E121" s="14"/>
      <c r="F121" s="14"/>
      <c r="G121" s="14"/>
      <c r="H121" s="15"/>
      <c r="I121" s="16"/>
      <c r="J121" s="14"/>
      <c r="K121" s="14"/>
      <c r="L121" s="14"/>
      <c r="M121" s="14"/>
      <c r="N121" s="16"/>
      <c r="O121" s="14"/>
      <c r="P121" s="14"/>
      <c r="Q121" s="14"/>
      <c r="R121" s="14"/>
      <c r="S121" s="14"/>
      <c r="T121" s="14"/>
      <c r="U121" s="14"/>
      <c r="V121" s="14"/>
      <c r="W121" s="14"/>
    </row>
    <row r="122" spans="1:25" ht="30" customHeight="1" x14ac:dyDescent="0.25">
      <c r="A122" s="14"/>
      <c r="B122" s="14"/>
      <c r="C122" s="14"/>
      <c r="D122" s="14"/>
      <c r="E122" s="14"/>
      <c r="F122" s="14"/>
      <c r="G122" s="14"/>
      <c r="H122" s="15"/>
      <c r="I122" s="16"/>
      <c r="J122" s="14"/>
      <c r="K122" s="14"/>
      <c r="L122" s="14"/>
      <c r="M122" s="14"/>
      <c r="N122" s="16"/>
      <c r="O122" s="14"/>
      <c r="P122" s="14"/>
      <c r="Q122" s="14"/>
      <c r="R122" s="14"/>
      <c r="S122" s="14"/>
      <c r="T122" s="14"/>
      <c r="U122" s="14"/>
      <c r="V122" s="14"/>
      <c r="W122" s="14"/>
    </row>
    <row r="123" spans="1:25" ht="30" customHeight="1" x14ac:dyDescent="0.25">
      <c r="A123" s="14"/>
      <c r="B123" s="14"/>
      <c r="C123" s="14"/>
      <c r="D123" s="14"/>
      <c r="E123" s="14"/>
      <c r="F123" s="14"/>
      <c r="G123" s="14"/>
      <c r="H123" s="15"/>
      <c r="I123" s="16"/>
      <c r="J123" s="14"/>
      <c r="K123" s="14"/>
      <c r="L123" s="14"/>
      <c r="M123" s="14"/>
      <c r="N123" s="16"/>
      <c r="O123" s="14"/>
      <c r="P123" s="14"/>
      <c r="Q123" s="14"/>
      <c r="R123" s="14"/>
      <c r="S123" s="14"/>
      <c r="T123" s="14"/>
      <c r="U123" s="14"/>
      <c r="V123" s="14"/>
      <c r="W123" s="14"/>
    </row>
    <row r="124" spans="1:25" ht="30" customHeight="1" x14ac:dyDescent="0.25">
      <c r="A124" s="14"/>
      <c r="B124" s="14"/>
      <c r="C124" s="14"/>
      <c r="D124" s="14"/>
      <c r="E124" s="14"/>
      <c r="F124" s="14"/>
      <c r="G124" s="14"/>
      <c r="H124" s="15"/>
      <c r="I124" s="16"/>
      <c r="J124" s="14"/>
      <c r="K124" s="14"/>
      <c r="L124" s="14"/>
      <c r="M124" s="14"/>
      <c r="N124" s="16"/>
      <c r="O124" s="14"/>
      <c r="P124" s="14"/>
      <c r="Q124" s="14"/>
      <c r="R124" s="14"/>
      <c r="S124" s="14"/>
      <c r="T124" s="14"/>
      <c r="U124" s="14"/>
      <c r="V124" s="14"/>
      <c r="W124" s="14"/>
    </row>
    <row r="125" spans="1:25" ht="30" customHeight="1" x14ac:dyDescent="0.25">
      <c r="A125" s="14"/>
      <c r="B125" s="14"/>
      <c r="C125" s="14"/>
      <c r="D125" s="14"/>
      <c r="E125" s="14"/>
      <c r="F125" s="14"/>
      <c r="G125" s="14"/>
      <c r="H125" s="15"/>
      <c r="I125" s="16"/>
      <c r="J125" s="14"/>
      <c r="K125" s="14"/>
      <c r="L125" s="14"/>
      <c r="M125" s="14"/>
      <c r="N125" s="16"/>
      <c r="O125" s="14"/>
      <c r="P125" s="14"/>
      <c r="Q125" s="14"/>
      <c r="R125" s="14"/>
      <c r="S125" s="14"/>
      <c r="T125" s="14"/>
      <c r="U125" s="14"/>
      <c r="V125" s="14"/>
      <c r="W125" s="14"/>
    </row>
    <row r="126" spans="1:25" ht="30" customHeight="1" x14ac:dyDescent="0.25">
      <c r="A126" s="14"/>
      <c r="B126" s="14"/>
      <c r="C126" s="14"/>
      <c r="D126" s="14"/>
      <c r="E126" s="14"/>
      <c r="F126" s="14"/>
      <c r="G126" s="14"/>
      <c r="H126" s="15"/>
      <c r="I126" s="16"/>
      <c r="J126" s="14"/>
      <c r="K126" s="14"/>
      <c r="L126" s="14"/>
      <c r="M126" s="14"/>
      <c r="N126" s="16"/>
      <c r="O126" s="14"/>
      <c r="P126" s="14"/>
      <c r="Q126" s="14"/>
      <c r="R126" s="14"/>
      <c r="S126" s="14"/>
      <c r="T126" s="14"/>
      <c r="U126" s="14"/>
      <c r="V126" s="14"/>
      <c r="W126" s="14"/>
    </row>
    <row r="127" spans="1:25" ht="30" customHeight="1" x14ac:dyDescent="0.25">
      <c r="A127" s="14"/>
      <c r="B127" s="14"/>
      <c r="C127" s="14"/>
      <c r="D127" s="14"/>
      <c r="E127" s="14"/>
      <c r="F127" s="14"/>
      <c r="G127" s="14"/>
      <c r="H127" s="15"/>
      <c r="I127" s="16"/>
      <c r="J127" s="14"/>
      <c r="K127" s="14"/>
      <c r="L127" s="14"/>
      <c r="M127" s="14"/>
      <c r="N127" s="16"/>
      <c r="O127" s="14"/>
      <c r="P127" s="14"/>
      <c r="Q127" s="14"/>
      <c r="R127" s="14"/>
      <c r="S127" s="14"/>
      <c r="T127" s="14"/>
      <c r="U127" s="14"/>
      <c r="V127" s="14"/>
      <c r="W127" s="14"/>
    </row>
    <row r="128" spans="1:25" ht="30" customHeight="1" x14ac:dyDescent="0.25">
      <c r="A128" s="14"/>
      <c r="B128" s="14"/>
      <c r="C128" s="14"/>
      <c r="D128" s="14"/>
      <c r="E128" s="14"/>
      <c r="F128" s="14"/>
      <c r="G128" s="14"/>
      <c r="H128" s="15"/>
      <c r="I128" s="16"/>
      <c r="J128" s="14"/>
      <c r="K128" s="14"/>
      <c r="L128" s="14"/>
      <c r="M128" s="14"/>
      <c r="N128" s="16"/>
      <c r="O128" s="14"/>
      <c r="P128" s="14"/>
      <c r="Q128" s="14"/>
      <c r="R128" s="14"/>
      <c r="S128" s="14"/>
      <c r="T128" s="14"/>
      <c r="U128" s="14"/>
      <c r="V128" s="14"/>
      <c r="W128" s="14"/>
    </row>
    <row r="129" spans="1:23" ht="30" customHeight="1" x14ac:dyDescent="0.25">
      <c r="A129" s="14"/>
      <c r="B129" s="14"/>
      <c r="C129" s="14"/>
      <c r="D129" s="14"/>
      <c r="E129" s="14"/>
      <c r="F129" s="14"/>
      <c r="G129" s="14"/>
      <c r="H129" s="15"/>
      <c r="I129" s="16"/>
      <c r="J129" s="14"/>
      <c r="K129" s="14"/>
      <c r="L129" s="14"/>
      <c r="M129" s="14"/>
      <c r="N129" s="16"/>
      <c r="O129" s="14"/>
      <c r="P129" s="14"/>
      <c r="Q129" s="14"/>
      <c r="R129" s="14"/>
      <c r="S129" s="14"/>
      <c r="T129" s="14"/>
      <c r="U129" s="14"/>
      <c r="V129" s="14"/>
      <c r="W129" s="14"/>
    </row>
    <row r="130" spans="1:23" ht="30" customHeight="1" x14ac:dyDescent="0.25">
      <c r="A130" s="14"/>
      <c r="B130" s="14"/>
      <c r="C130" s="14"/>
      <c r="D130" s="14"/>
      <c r="E130" s="14"/>
      <c r="F130" s="14"/>
      <c r="G130" s="14"/>
      <c r="H130" s="15"/>
      <c r="I130" s="16"/>
      <c r="J130" s="14"/>
      <c r="K130" s="14"/>
      <c r="L130" s="14"/>
      <c r="M130" s="14"/>
      <c r="N130" s="16"/>
      <c r="O130" s="14"/>
      <c r="P130" s="14"/>
      <c r="Q130" s="14"/>
      <c r="R130" s="14"/>
      <c r="S130" s="14"/>
      <c r="T130" s="14"/>
      <c r="U130" s="14"/>
      <c r="V130" s="14"/>
      <c r="W130" s="14"/>
    </row>
    <row r="131" spans="1:23" ht="30" customHeight="1" x14ac:dyDescent="0.25">
      <c r="A131" s="14"/>
      <c r="B131" s="14"/>
      <c r="C131" s="14"/>
      <c r="D131" s="14"/>
      <c r="E131" s="14"/>
      <c r="F131" s="14"/>
      <c r="G131" s="14"/>
      <c r="H131" s="15"/>
      <c r="I131" s="16"/>
      <c r="J131" s="14"/>
      <c r="K131" s="14"/>
      <c r="L131" s="14"/>
      <c r="M131" s="14"/>
      <c r="N131" s="16"/>
      <c r="O131" s="14"/>
      <c r="P131" s="14"/>
      <c r="Q131" s="14"/>
      <c r="R131" s="14"/>
      <c r="S131" s="14"/>
      <c r="T131" s="14"/>
      <c r="U131" s="14"/>
      <c r="V131" s="14"/>
      <c r="W131" s="14"/>
    </row>
  </sheetData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OUTROS ESTADOS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Câmara Municipal de Extrema</dc:creator>
  <cp:lastModifiedBy>Câmara Municipal de Extrema</cp:lastModifiedBy>
  <cp:lastPrinted>2024-06-17T19:17:21Z</cp:lastPrinted>
  <dcterms:created xsi:type="dcterms:W3CDTF">2024-06-17T19:14:50Z</dcterms:created>
  <dcterms:modified xsi:type="dcterms:W3CDTF">2024-06-17T19:18:10Z</dcterms:modified>
</cp:coreProperties>
</file>