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D:\Dropbox (DrRitamarie)\Program Files\Ritamarie-Files (ST)\Programs\DrRitamarie\"/>
    </mc:Choice>
  </mc:AlternateContent>
  <xr:revisionPtr revIDLastSave="0" documentId="13_ncr:1_{2A1B0313-FA3A-4F0F-B12E-DE495D1CDC72}" xr6:coauthVersionLast="38" xr6:coauthVersionMax="38" xr10:uidLastSave="{00000000-0000-0000-0000-000000000000}"/>
  <bookViews>
    <workbookView xWindow="0" yWindow="0" windowWidth="16755" windowHeight="11280" firstSheet="2" activeTab="4" xr2:uid="{00000000-000D-0000-FFFF-FFFF00000000}"/>
  </bookViews>
  <sheets>
    <sheet name="Instructions" sheetId="14" r:id="rId1"/>
    <sheet name="Omega Tracking Template" sheetId="6" r:id="rId2"/>
    <sheet name="Omega-3 Rich Chia Pudding" sheetId="15" r:id="rId3"/>
    <sheet name="Peppermint Patties" sheetId="21" r:id="rId4"/>
    <sheet name="Flax Veggie Tortilla" sheetId="17" r:id="rId5"/>
    <sheet name="Salad Dressing" sheetId="18" r:id="rId6"/>
    <sheet name="Chia Nut Bread" sheetId="19" r:id="rId7"/>
  </sheets>
  <definedNames>
    <definedName name="_xlnm.Print_Area" localSheetId="6">'Chia Nut Bread'!$A$1:$J$65</definedName>
    <definedName name="_xlnm.Print_Area" localSheetId="4">'Flax Veggie Tortilla'!$A$1:$J$66</definedName>
    <definedName name="_xlnm.Print_Area" localSheetId="0">Instructions!$A$1:$A$3</definedName>
    <definedName name="_xlnm.Print_Area" localSheetId="1">'Omega Tracking Template'!$A$1:$J$64</definedName>
    <definedName name="_xlnm.Print_Area" localSheetId="2">'Omega-3 Rich Chia Pudding'!$A$1:$J$66</definedName>
    <definedName name="_xlnm.Print_Area" localSheetId="3">'Peppermint Patties'!$A$1:$J$67</definedName>
    <definedName name="_xlnm.Print_Area" localSheetId="5">'Salad Dressing'!$A$1:$J$66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2" i="21" l="1"/>
  <c r="I62" i="21"/>
  <c r="H62" i="21"/>
  <c r="J61" i="21"/>
  <c r="I61" i="21"/>
  <c r="H61" i="21"/>
  <c r="F61" i="21"/>
  <c r="J60" i="21"/>
  <c r="I60" i="21"/>
  <c r="H60" i="21"/>
  <c r="J59" i="21"/>
  <c r="I59" i="21"/>
  <c r="H59" i="21"/>
  <c r="J58" i="21"/>
  <c r="I58" i="21"/>
  <c r="H58" i="21"/>
  <c r="J57" i="21"/>
  <c r="I57" i="21"/>
  <c r="H57" i="21"/>
  <c r="J56" i="21"/>
  <c r="I56" i="21"/>
  <c r="H56" i="21"/>
  <c r="J55" i="21"/>
  <c r="I55" i="21"/>
  <c r="H55" i="21"/>
  <c r="J54" i="21"/>
  <c r="I54" i="21"/>
  <c r="H54" i="21"/>
  <c r="J53" i="21"/>
  <c r="I53" i="21"/>
  <c r="H53" i="21"/>
  <c r="J52" i="21"/>
  <c r="I52" i="21"/>
  <c r="H52" i="21"/>
  <c r="J51" i="21"/>
  <c r="I51" i="21"/>
  <c r="H51" i="21"/>
  <c r="F51" i="21"/>
  <c r="J50" i="21"/>
  <c r="I50" i="21"/>
  <c r="H50" i="21"/>
  <c r="F50" i="21"/>
  <c r="J48" i="21"/>
  <c r="I48" i="21"/>
  <c r="H48" i="21"/>
  <c r="F48" i="21"/>
  <c r="J47" i="21"/>
  <c r="I47" i="21"/>
  <c r="H47" i="21"/>
  <c r="F47" i="21"/>
  <c r="J46" i="21"/>
  <c r="I46" i="21"/>
  <c r="H46" i="21"/>
  <c r="F46" i="21"/>
  <c r="J45" i="21"/>
  <c r="I45" i="21"/>
  <c r="H45" i="21"/>
  <c r="F45" i="21"/>
  <c r="J44" i="21"/>
  <c r="I44" i="21"/>
  <c r="H44" i="21"/>
  <c r="F44" i="21"/>
  <c r="J43" i="21"/>
  <c r="I43" i="21"/>
  <c r="H43" i="21"/>
  <c r="F43" i="21"/>
  <c r="J42" i="21"/>
  <c r="I42" i="21"/>
  <c r="H42" i="21"/>
  <c r="F42" i="21"/>
  <c r="J41" i="21"/>
  <c r="I41" i="21"/>
  <c r="H41" i="21"/>
  <c r="F41" i="21"/>
  <c r="J40" i="21"/>
  <c r="I40" i="21"/>
  <c r="H40" i="21"/>
  <c r="F40" i="21"/>
  <c r="J39" i="21"/>
  <c r="I39" i="21"/>
  <c r="H39" i="21"/>
  <c r="F39" i="21"/>
  <c r="J38" i="21"/>
  <c r="I38" i="21"/>
  <c r="H38" i="21"/>
  <c r="F38" i="21"/>
  <c r="J37" i="21"/>
  <c r="I37" i="21"/>
  <c r="H37" i="21"/>
  <c r="F37" i="21"/>
  <c r="F34" i="21"/>
  <c r="F32" i="21"/>
  <c r="F31" i="21"/>
  <c r="F30" i="21"/>
  <c r="F29" i="21"/>
  <c r="J28" i="21"/>
  <c r="I28" i="21"/>
  <c r="F26" i="21"/>
  <c r="F25" i="21"/>
  <c r="F24" i="21"/>
  <c r="F23" i="21"/>
  <c r="F22" i="21"/>
  <c r="J19" i="21"/>
  <c r="I19" i="21"/>
  <c r="H19" i="21"/>
  <c r="F19" i="21"/>
  <c r="J18" i="21"/>
  <c r="I18" i="21"/>
  <c r="H18" i="21"/>
  <c r="J17" i="21"/>
  <c r="I17" i="21"/>
  <c r="H17" i="21"/>
  <c r="J16" i="21"/>
  <c r="I16" i="21"/>
  <c r="H16" i="21"/>
  <c r="J15" i="21"/>
  <c r="J65" i="21" s="1"/>
  <c r="H15" i="21"/>
  <c r="D15" i="21"/>
  <c r="I15" i="21" s="1"/>
  <c r="F12" i="21"/>
  <c r="F11" i="21"/>
  <c r="F10" i="21"/>
  <c r="F9" i="21"/>
  <c r="F8" i="21"/>
  <c r="F7" i="21"/>
  <c r="F6" i="21"/>
  <c r="F5" i="21"/>
  <c r="I65" i="21" l="1"/>
  <c r="J67" i="21" s="1"/>
  <c r="F15" i="21"/>
  <c r="H65" i="21"/>
  <c r="F59" i="19" l="1"/>
  <c r="F60" i="18"/>
  <c r="F60" i="17"/>
  <c r="F60" i="15"/>
  <c r="F58" i="6"/>
  <c r="J60" i="19"/>
  <c r="I60" i="19"/>
  <c r="H60" i="19"/>
  <c r="J59" i="19"/>
  <c r="I59" i="19"/>
  <c r="H59" i="19"/>
  <c r="J58" i="19"/>
  <c r="I58" i="19"/>
  <c r="H58" i="19"/>
  <c r="J57" i="19"/>
  <c r="I57" i="19"/>
  <c r="H57" i="19"/>
  <c r="J56" i="19"/>
  <c r="I56" i="19"/>
  <c r="H56" i="19"/>
  <c r="J55" i="19"/>
  <c r="I55" i="19"/>
  <c r="H55" i="19"/>
  <c r="J54" i="19"/>
  <c r="I54" i="19"/>
  <c r="H54" i="19"/>
  <c r="J53" i="19"/>
  <c r="I53" i="19"/>
  <c r="H53" i="19"/>
  <c r="J52" i="19"/>
  <c r="I52" i="19"/>
  <c r="H52" i="19"/>
  <c r="J51" i="19"/>
  <c r="I51" i="19"/>
  <c r="H51" i="19"/>
  <c r="J50" i="19"/>
  <c r="I50" i="19"/>
  <c r="H50" i="19"/>
  <c r="J49" i="19"/>
  <c r="I49" i="19"/>
  <c r="H49" i="19"/>
  <c r="F49" i="19"/>
  <c r="J48" i="19"/>
  <c r="I48" i="19"/>
  <c r="H48" i="19"/>
  <c r="F48" i="19"/>
  <c r="J46" i="19"/>
  <c r="I46" i="19"/>
  <c r="H46" i="19"/>
  <c r="F46" i="19"/>
  <c r="J45" i="19"/>
  <c r="I45" i="19"/>
  <c r="H45" i="19"/>
  <c r="F45" i="19"/>
  <c r="J44" i="19"/>
  <c r="I44" i="19"/>
  <c r="H44" i="19"/>
  <c r="F44" i="19"/>
  <c r="J43" i="19"/>
  <c r="I43" i="19"/>
  <c r="H43" i="19"/>
  <c r="F43" i="19"/>
  <c r="J42" i="19"/>
  <c r="I42" i="19"/>
  <c r="H42" i="19"/>
  <c r="F42" i="19"/>
  <c r="J41" i="19"/>
  <c r="I41" i="19"/>
  <c r="H41" i="19"/>
  <c r="F41" i="19"/>
  <c r="J40" i="19"/>
  <c r="I40" i="19"/>
  <c r="H40" i="19"/>
  <c r="F40" i="19"/>
  <c r="J39" i="19"/>
  <c r="I39" i="19"/>
  <c r="H39" i="19"/>
  <c r="F39" i="19"/>
  <c r="J38" i="19"/>
  <c r="I38" i="19"/>
  <c r="H38" i="19"/>
  <c r="F38" i="19"/>
  <c r="J37" i="19"/>
  <c r="I37" i="19"/>
  <c r="H37" i="19"/>
  <c r="F37" i="19"/>
  <c r="J36" i="19"/>
  <c r="I36" i="19"/>
  <c r="H36" i="19"/>
  <c r="F36" i="19"/>
  <c r="J35" i="19"/>
  <c r="I35" i="19"/>
  <c r="H35" i="19"/>
  <c r="F35" i="19"/>
  <c r="J32" i="19"/>
  <c r="I32" i="19"/>
  <c r="H32" i="19"/>
  <c r="F32" i="19"/>
  <c r="J30" i="19"/>
  <c r="I30" i="19"/>
  <c r="H30" i="19"/>
  <c r="F30" i="19"/>
  <c r="J29" i="19"/>
  <c r="I29" i="19"/>
  <c r="H29" i="19"/>
  <c r="F29" i="19"/>
  <c r="J28" i="19"/>
  <c r="I28" i="19"/>
  <c r="H28" i="19"/>
  <c r="F28" i="19"/>
  <c r="J27" i="19"/>
  <c r="I27" i="19"/>
  <c r="J26" i="19"/>
  <c r="I26" i="19"/>
  <c r="H26" i="19"/>
  <c r="J25" i="19"/>
  <c r="I25" i="19"/>
  <c r="H25" i="19"/>
  <c r="F25" i="19"/>
  <c r="J24" i="19"/>
  <c r="I24" i="19"/>
  <c r="H24" i="19"/>
  <c r="F24" i="19"/>
  <c r="J23" i="19"/>
  <c r="J14" i="19"/>
  <c r="J15" i="19"/>
  <c r="J16" i="19"/>
  <c r="J17" i="19"/>
  <c r="J18" i="19"/>
  <c r="J21" i="19"/>
  <c r="J22" i="19"/>
  <c r="D14" i="19"/>
  <c r="I14" i="19" s="1"/>
  <c r="I15" i="19"/>
  <c r="I16" i="19"/>
  <c r="I17" i="19"/>
  <c r="I18" i="19"/>
  <c r="I21" i="19"/>
  <c r="I22" i="19"/>
  <c r="I23" i="19"/>
  <c r="H23" i="19"/>
  <c r="F23" i="19"/>
  <c r="H22" i="19"/>
  <c r="F22" i="19"/>
  <c r="H21" i="19"/>
  <c r="H63" i="19" s="1"/>
  <c r="F21" i="19"/>
  <c r="H18" i="19"/>
  <c r="F18" i="19"/>
  <c r="H17" i="19"/>
  <c r="H16" i="19"/>
  <c r="H15" i="19"/>
  <c r="H14" i="19"/>
  <c r="F11" i="19"/>
  <c r="F10" i="19"/>
  <c r="F9" i="19"/>
  <c r="F8" i="19"/>
  <c r="F7" i="19"/>
  <c r="F6" i="19"/>
  <c r="F5" i="19"/>
  <c r="F4" i="19"/>
  <c r="J27" i="17"/>
  <c r="I27" i="17"/>
  <c r="J27" i="15"/>
  <c r="I27" i="15"/>
  <c r="I26" i="6"/>
  <c r="J26" i="6"/>
  <c r="J27" i="18"/>
  <c r="I27" i="18"/>
  <c r="H27" i="18"/>
  <c r="H21" i="18"/>
  <c r="I21" i="18"/>
  <c r="J21" i="18"/>
  <c r="H22" i="18"/>
  <c r="I22" i="18"/>
  <c r="J22" i="18"/>
  <c r="H23" i="18"/>
  <c r="I23" i="18"/>
  <c r="J23" i="18"/>
  <c r="H24" i="18"/>
  <c r="I24" i="18"/>
  <c r="J24" i="18"/>
  <c r="H25" i="18"/>
  <c r="I25" i="18"/>
  <c r="J25" i="18"/>
  <c r="H26" i="18"/>
  <c r="I26" i="18"/>
  <c r="J26" i="18"/>
  <c r="H28" i="18"/>
  <c r="I28" i="18"/>
  <c r="J28" i="18"/>
  <c r="H29" i="18"/>
  <c r="I29" i="18"/>
  <c r="J29" i="18"/>
  <c r="H30" i="18"/>
  <c r="I30" i="18"/>
  <c r="J30" i="18"/>
  <c r="H31" i="18"/>
  <c r="I31" i="18"/>
  <c r="J31" i="18"/>
  <c r="H33" i="18"/>
  <c r="I33" i="18"/>
  <c r="J33" i="18"/>
  <c r="J61" i="18"/>
  <c r="I61" i="18"/>
  <c r="H61" i="18"/>
  <c r="J60" i="18"/>
  <c r="I60" i="18"/>
  <c r="H60" i="18"/>
  <c r="J59" i="18"/>
  <c r="I59" i="18"/>
  <c r="H59" i="18"/>
  <c r="J58" i="18"/>
  <c r="I58" i="18"/>
  <c r="H58" i="18"/>
  <c r="J57" i="18"/>
  <c r="I57" i="18"/>
  <c r="H57" i="18"/>
  <c r="J56" i="18"/>
  <c r="I56" i="18"/>
  <c r="H56" i="18"/>
  <c r="J55" i="18"/>
  <c r="I55" i="18"/>
  <c r="H55" i="18"/>
  <c r="J54" i="18"/>
  <c r="I54" i="18"/>
  <c r="H54" i="18"/>
  <c r="J53" i="18"/>
  <c r="I53" i="18"/>
  <c r="H53" i="18"/>
  <c r="J52" i="18"/>
  <c r="I52" i="18"/>
  <c r="H52" i="18"/>
  <c r="J51" i="18"/>
  <c r="I51" i="18"/>
  <c r="H51" i="18"/>
  <c r="J50" i="18"/>
  <c r="I50" i="18"/>
  <c r="H50" i="18"/>
  <c r="F50" i="18"/>
  <c r="J49" i="18"/>
  <c r="I49" i="18"/>
  <c r="H49" i="18"/>
  <c r="F49" i="18"/>
  <c r="J47" i="18"/>
  <c r="I47" i="18"/>
  <c r="H47" i="18"/>
  <c r="F47" i="18"/>
  <c r="J46" i="18"/>
  <c r="I46" i="18"/>
  <c r="H46" i="18"/>
  <c r="F46" i="18"/>
  <c r="J45" i="18"/>
  <c r="I45" i="18"/>
  <c r="H45" i="18"/>
  <c r="F45" i="18"/>
  <c r="J44" i="18"/>
  <c r="I44" i="18"/>
  <c r="H44" i="18"/>
  <c r="F44" i="18"/>
  <c r="J43" i="18"/>
  <c r="I43" i="18"/>
  <c r="H43" i="18"/>
  <c r="F43" i="18"/>
  <c r="J42" i="18"/>
  <c r="I42" i="18"/>
  <c r="H42" i="18"/>
  <c r="F42" i="18"/>
  <c r="J41" i="18"/>
  <c r="I41" i="18"/>
  <c r="H41" i="18"/>
  <c r="F41" i="18"/>
  <c r="J40" i="18"/>
  <c r="I40" i="18"/>
  <c r="H40" i="18"/>
  <c r="F40" i="18"/>
  <c r="J39" i="18"/>
  <c r="I39" i="18"/>
  <c r="H39" i="18"/>
  <c r="F39" i="18"/>
  <c r="J38" i="18"/>
  <c r="I38" i="18"/>
  <c r="H38" i="18"/>
  <c r="F38" i="18"/>
  <c r="J37" i="18"/>
  <c r="I37" i="18"/>
  <c r="H37" i="18"/>
  <c r="F37" i="18"/>
  <c r="J36" i="18"/>
  <c r="I36" i="18"/>
  <c r="H36" i="18"/>
  <c r="F36" i="18"/>
  <c r="F33" i="18"/>
  <c r="F31" i="18"/>
  <c r="F30" i="18"/>
  <c r="F29" i="18"/>
  <c r="F28" i="18"/>
  <c r="F25" i="18"/>
  <c r="F24" i="18"/>
  <c r="F23" i="18"/>
  <c r="F22" i="18"/>
  <c r="F21" i="18"/>
  <c r="J18" i="18"/>
  <c r="I18" i="18"/>
  <c r="H18" i="18"/>
  <c r="F18" i="18"/>
  <c r="J17" i="18"/>
  <c r="I17" i="18"/>
  <c r="H17" i="18"/>
  <c r="J16" i="18"/>
  <c r="I16" i="18"/>
  <c r="H16" i="18"/>
  <c r="J15" i="18"/>
  <c r="I15" i="18"/>
  <c r="H15" i="18"/>
  <c r="J14" i="18"/>
  <c r="H14" i="18"/>
  <c r="D14" i="18"/>
  <c r="F14" i="18" s="1"/>
  <c r="F11" i="18"/>
  <c r="F10" i="18"/>
  <c r="F9" i="18"/>
  <c r="F8" i="18"/>
  <c r="F7" i="18"/>
  <c r="F6" i="18"/>
  <c r="F5" i="18"/>
  <c r="F4" i="18"/>
  <c r="H28" i="17"/>
  <c r="I28" i="17"/>
  <c r="J28" i="17"/>
  <c r="H29" i="17"/>
  <c r="I29" i="17"/>
  <c r="J29" i="17"/>
  <c r="H30" i="17"/>
  <c r="I30" i="17"/>
  <c r="J30" i="17"/>
  <c r="H31" i="17"/>
  <c r="I31" i="17"/>
  <c r="J31" i="17"/>
  <c r="H33" i="17"/>
  <c r="I33" i="17"/>
  <c r="J33" i="17"/>
  <c r="J61" i="17"/>
  <c r="I61" i="17"/>
  <c r="H61" i="17"/>
  <c r="J60" i="17"/>
  <c r="I60" i="17"/>
  <c r="H60" i="17"/>
  <c r="J59" i="17"/>
  <c r="I59" i="17"/>
  <c r="H59" i="17"/>
  <c r="J58" i="17"/>
  <c r="I58" i="17"/>
  <c r="H58" i="17"/>
  <c r="J57" i="17"/>
  <c r="I57" i="17"/>
  <c r="H57" i="17"/>
  <c r="F50" i="17"/>
  <c r="F49" i="17"/>
  <c r="J47" i="17"/>
  <c r="I47" i="17"/>
  <c r="H47" i="17"/>
  <c r="F47" i="17"/>
  <c r="J46" i="17"/>
  <c r="I46" i="17"/>
  <c r="H46" i="17"/>
  <c r="F46" i="17"/>
  <c r="J45" i="17"/>
  <c r="I45" i="17"/>
  <c r="H45" i="17"/>
  <c r="F45" i="17"/>
  <c r="J44" i="17"/>
  <c r="I44" i="17"/>
  <c r="H44" i="17"/>
  <c r="F44" i="17"/>
  <c r="J43" i="17"/>
  <c r="I43" i="17"/>
  <c r="H43" i="17"/>
  <c r="F43" i="17"/>
  <c r="J42" i="17"/>
  <c r="I42" i="17"/>
  <c r="H42" i="17"/>
  <c r="F42" i="17"/>
  <c r="J41" i="17"/>
  <c r="I41" i="17"/>
  <c r="H41" i="17"/>
  <c r="F41" i="17"/>
  <c r="J40" i="17"/>
  <c r="I40" i="17"/>
  <c r="H40" i="17"/>
  <c r="F40" i="17"/>
  <c r="J39" i="17"/>
  <c r="I39" i="17"/>
  <c r="H39" i="17"/>
  <c r="F39" i="17"/>
  <c r="J38" i="17"/>
  <c r="I38" i="17"/>
  <c r="H38" i="17"/>
  <c r="F38" i="17"/>
  <c r="J37" i="17"/>
  <c r="I37" i="17"/>
  <c r="H37" i="17"/>
  <c r="F37" i="17"/>
  <c r="J36" i="17"/>
  <c r="I36" i="17"/>
  <c r="H36" i="17"/>
  <c r="F36" i="17"/>
  <c r="F33" i="17"/>
  <c r="F31" i="17"/>
  <c r="F30" i="17"/>
  <c r="F29" i="17"/>
  <c r="F28" i="17"/>
  <c r="F25" i="17"/>
  <c r="F24" i="17"/>
  <c r="F23" i="17"/>
  <c r="F22" i="17"/>
  <c r="F21" i="17"/>
  <c r="J18" i="17"/>
  <c r="I18" i="17"/>
  <c r="H18" i="17"/>
  <c r="F18" i="17"/>
  <c r="J17" i="17"/>
  <c r="I17" i="17"/>
  <c r="H17" i="17"/>
  <c r="J16" i="17"/>
  <c r="I16" i="17"/>
  <c r="H16" i="17"/>
  <c r="J15" i="17"/>
  <c r="I15" i="17"/>
  <c r="H15" i="17"/>
  <c r="J14" i="17"/>
  <c r="H14" i="17"/>
  <c r="D14" i="17"/>
  <c r="F14" i="17" s="1"/>
  <c r="F11" i="17"/>
  <c r="F10" i="17"/>
  <c r="F9" i="17"/>
  <c r="F8" i="17"/>
  <c r="F7" i="17"/>
  <c r="F6" i="17"/>
  <c r="F5" i="17"/>
  <c r="F4" i="17"/>
  <c r="F4" i="15"/>
  <c r="F5" i="15"/>
  <c r="F6" i="15"/>
  <c r="F7" i="15"/>
  <c r="F8" i="15"/>
  <c r="F9" i="15"/>
  <c r="H9" i="15"/>
  <c r="I9" i="15"/>
  <c r="J9" i="15"/>
  <c r="F10" i="15"/>
  <c r="H10" i="15"/>
  <c r="I10" i="15"/>
  <c r="J10" i="15"/>
  <c r="F11" i="15"/>
  <c r="H11" i="15"/>
  <c r="I11" i="15"/>
  <c r="J11" i="15"/>
  <c r="J61" i="15"/>
  <c r="I61" i="15"/>
  <c r="H61" i="15"/>
  <c r="J60" i="15"/>
  <c r="I60" i="15"/>
  <c r="H60" i="15"/>
  <c r="J59" i="15"/>
  <c r="I59" i="15"/>
  <c r="H59" i="15"/>
  <c r="J58" i="15"/>
  <c r="I58" i="15"/>
  <c r="H58" i="15"/>
  <c r="J57" i="15"/>
  <c r="I57" i="15"/>
  <c r="H57" i="15"/>
  <c r="J56" i="15"/>
  <c r="I56" i="15"/>
  <c r="H56" i="15"/>
  <c r="J55" i="15"/>
  <c r="I55" i="15"/>
  <c r="H55" i="15"/>
  <c r="J54" i="15"/>
  <c r="I54" i="15"/>
  <c r="H54" i="15"/>
  <c r="J53" i="15"/>
  <c r="I53" i="15"/>
  <c r="H53" i="15"/>
  <c r="J52" i="15"/>
  <c r="I52" i="15"/>
  <c r="H52" i="15"/>
  <c r="J51" i="15"/>
  <c r="I51" i="15"/>
  <c r="H51" i="15"/>
  <c r="J50" i="15"/>
  <c r="I50" i="15"/>
  <c r="H50" i="15"/>
  <c r="F50" i="15"/>
  <c r="J49" i="15"/>
  <c r="I49" i="15"/>
  <c r="H49" i="15"/>
  <c r="F49" i="15"/>
  <c r="J47" i="15"/>
  <c r="I47" i="15"/>
  <c r="H47" i="15"/>
  <c r="F47" i="15"/>
  <c r="J46" i="15"/>
  <c r="I46" i="15"/>
  <c r="H46" i="15"/>
  <c r="F46" i="15"/>
  <c r="J45" i="15"/>
  <c r="I45" i="15"/>
  <c r="H45" i="15"/>
  <c r="F45" i="15"/>
  <c r="J44" i="15"/>
  <c r="I44" i="15"/>
  <c r="H44" i="15"/>
  <c r="F44" i="15"/>
  <c r="J43" i="15"/>
  <c r="I43" i="15"/>
  <c r="H43" i="15"/>
  <c r="F43" i="15"/>
  <c r="J42" i="15"/>
  <c r="I42" i="15"/>
  <c r="H42" i="15"/>
  <c r="F42" i="15"/>
  <c r="J41" i="15"/>
  <c r="I41" i="15"/>
  <c r="H41" i="15"/>
  <c r="F41" i="15"/>
  <c r="J40" i="15"/>
  <c r="I40" i="15"/>
  <c r="H40" i="15"/>
  <c r="F40" i="15"/>
  <c r="J39" i="15"/>
  <c r="I39" i="15"/>
  <c r="H39" i="15"/>
  <c r="F39" i="15"/>
  <c r="J38" i="15"/>
  <c r="I38" i="15"/>
  <c r="H38" i="15"/>
  <c r="F38" i="15"/>
  <c r="J37" i="15"/>
  <c r="I37" i="15"/>
  <c r="H37" i="15"/>
  <c r="F37" i="15"/>
  <c r="J36" i="15"/>
  <c r="I36" i="15"/>
  <c r="H36" i="15"/>
  <c r="F36" i="15"/>
  <c r="F33" i="15"/>
  <c r="F31" i="15"/>
  <c r="F30" i="15"/>
  <c r="F29" i="15"/>
  <c r="F28" i="15"/>
  <c r="F25" i="15"/>
  <c r="F24" i="15"/>
  <c r="F23" i="15"/>
  <c r="F22" i="15"/>
  <c r="F21" i="15"/>
  <c r="J18" i="15"/>
  <c r="I18" i="15"/>
  <c r="H18" i="15"/>
  <c r="F18" i="15"/>
  <c r="J17" i="15"/>
  <c r="I17" i="15"/>
  <c r="H17" i="15"/>
  <c r="J16" i="15"/>
  <c r="I16" i="15"/>
  <c r="H16" i="15"/>
  <c r="J15" i="15"/>
  <c r="I15" i="15"/>
  <c r="H15" i="15"/>
  <c r="H64" i="15" s="1"/>
  <c r="J14" i="15"/>
  <c r="H14" i="15"/>
  <c r="D14" i="15"/>
  <c r="F14" i="15"/>
  <c r="J4" i="6"/>
  <c r="I4" i="6"/>
  <c r="H4" i="6"/>
  <c r="F4" i="6"/>
  <c r="J59" i="6"/>
  <c r="I59" i="6"/>
  <c r="H59" i="6"/>
  <c r="J58" i="6"/>
  <c r="I58" i="6"/>
  <c r="H58" i="6"/>
  <c r="J57" i="6"/>
  <c r="I57" i="6"/>
  <c r="H57" i="6"/>
  <c r="J56" i="6"/>
  <c r="I56" i="6"/>
  <c r="H56" i="6"/>
  <c r="J55" i="6"/>
  <c r="I55" i="6"/>
  <c r="H55" i="6"/>
  <c r="J54" i="6"/>
  <c r="I54" i="6"/>
  <c r="H54" i="6"/>
  <c r="J53" i="6"/>
  <c r="I53" i="6"/>
  <c r="H53" i="6"/>
  <c r="J52" i="6"/>
  <c r="I52" i="6"/>
  <c r="H52" i="6"/>
  <c r="J51" i="6"/>
  <c r="I51" i="6"/>
  <c r="H51" i="6"/>
  <c r="J50" i="6"/>
  <c r="I50" i="6"/>
  <c r="H50" i="6"/>
  <c r="J49" i="6"/>
  <c r="I49" i="6"/>
  <c r="H49" i="6"/>
  <c r="J48" i="6"/>
  <c r="I48" i="6"/>
  <c r="H48" i="6"/>
  <c r="F48" i="6"/>
  <c r="J47" i="6"/>
  <c r="I47" i="6"/>
  <c r="H47" i="6"/>
  <c r="F47" i="6"/>
  <c r="J45" i="6"/>
  <c r="I45" i="6"/>
  <c r="H45" i="6"/>
  <c r="F45" i="6"/>
  <c r="J44" i="6"/>
  <c r="I44" i="6"/>
  <c r="H44" i="6"/>
  <c r="F44" i="6"/>
  <c r="J43" i="6"/>
  <c r="I43" i="6"/>
  <c r="H43" i="6"/>
  <c r="F43" i="6"/>
  <c r="J42" i="6"/>
  <c r="I42" i="6"/>
  <c r="H42" i="6"/>
  <c r="F42" i="6"/>
  <c r="J41" i="6"/>
  <c r="I41" i="6"/>
  <c r="H41" i="6"/>
  <c r="F41" i="6"/>
  <c r="J40" i="6"/>
  <c r="I40" i="6"/>
  <c r="H40" i="6"/>
  <c r="F40" i="6"/>
  <c r="J39" i="6"/>
  <c r="I39" i="6"/>
  <c r="H39" i="6"/>
  <c r="F39" i="6"/>
  <c r="J38" i="6"/>
  <c r="I38" i="6"/>
  <c r="H38" i="6"/>
  <c r="F38" i="6"/>
  <c r="J37" i="6"/>
  <c r="I37" i="6"/>
  <c r="H37" i="6"/>
  <c r="F37" i="6"/>
  <c r="J36" i="6"/>
  <c r="I36" i="6"/>
  <c r="H36" i="6"/>
  <c r="F36" i="6"/>
  <c r="J35" i="6"/>
  <c r="I35" i="6"/>
  <c r="H35" i="6"/>
  <c r="F35" i="6"/>
  <c r="J34" i="6"/>
  <c r="I34" i="6"/>
  <c r="H34" i="6"/>
  <c r="F34" i="6"/>
  <c r="J31" i="6"/>
  <c r="I31" i="6"/>
  <c r="H31" i="6"/>
  <c r="F31" i="6"/>
  <c r="J29" i="6"/>
  <c r="I29" i="6"/>
  <c r="H29" i="6"/>
  <c r="F29" i="6"/>
  <c r="J28" i="6"/>
  <c r="I28" i="6"/>
  <c r="H28" i="6"/>
  <c r="F28" i="6"/>
  <c r="J27" i="6"/>
  <c r="I27" i="6"/>
  <c r="H27" i="6"/>
  <c r="F27" i="6"/>
  <c r="J25" i="6"/>
  <c r="I25" i="6"/>
  <c r="H25" i="6"/>
  <c r="J24" i="6"/>
  <c r="I24" i="6"/>
  <c r="H24" i="6"/>
  <c r="F24" i="6"/>
  <c r="J23" i="6"/>
  <c r="I23" i="6"/>
  <c r="H23" i="6"/>
  <c r="F23" i="6"/>
  <c r="J22" i="6"/>
  <c r="I22" i="6"/>
  <c r="H22" i="6"/>
  <c r="F22" i="6"/>
  <c r="J21" i="6"/>
  <c r="I21" i="6"/>
  <c r="H21" i="6"/>
  <c r="F21" i="6"/>
  <c r="J20" i="6"/>
  <c r="I20" i="6"/>
  <c r="H20" i="6"/>
  <c r="F20" i="6"/>
  <c r="J17" i="6"/>
  <c r="I17" i="6"/>
  <c r="H17" i="6"/>
  <c r="F17" i="6"/>
  <c r="J16" i="6"/>
  <c r="I16" i="6"/>
  <c r="H16" i="6"/>
  <c r="J15" i="6"/>
  <c r="I15" i="6"/>
  <c r="H15" i="6"/>
  <c r="H62" i="6" s="1"/>
  <c r="J14" i="6"/>
  <c r="I14" i="6"/>
  <c r="H14" i="6"/>
  <c r="J13" i="6"/>
  <c r="H13" i="6"/>
  <c r="D13" i="6"/>
  <c r="F13" i="6" s="1"/>
  <c r="J10" i="6"/>
  <c r="I10" i="6"/>
  <c r="H10" i="6"/>
  <c r="F10" i="6"/>
  <c r="J9" i="6"/>
  <c r="I9" i="6"/>
  <c r="H9" i="6"/>
  <c r="F9" i="6"/>
  <c r="J8" i="6"/>
  <c r="I8" i="6"/>
  <c r="H8" i="6"/>
  <c r="F8" i="6"/>
  <c r="J7" i="6"/>
  <c r="I7" i="6"/>
  <c r="H7" i="6"/>
  <c r="F7" i="6"/>
  <c r="J6" i="6"/>
  <c r="I6" i="6"/>
  <c r="H6" i="6"/>
  <c r="F6" i="6"/>
  <c r="J5" i="6"/>
  <c r="I5" i="6"/>
  <c r="H5" i="6"/>
  <c r="F5" i="6"/>
  <c r="J3" i="6"/>
  <c r="I3" i="6"/>
  <c r="H3" i="6"/>
  <c r="F3" i="6"/>
  <c r="I14" i="15"/>
  <c r="I14" i="17"/>
  <c r="I64" i="17" s="1"/>
  <c r="I14" i="18" l="1"/>
  <c r="I64" i="18" s="1"/>
  <c r="I64" i="15"/>
  <c r="J63" i="19"/>
  <c r="J64" i="17"/>
  <c r="J64" i="18"/>
  <c r="J66" i="18" s="1"/>
  <c r="H64" i="18"/>
  <c r="J66" i="17"/>
  <c r="H64" i="17"/>
  <c r="J62" i="6"/>
  <c r="J64" i="15"/>
  <c r="J66" i="15" s="1"/>
  <c r="F14" i="19"/>
  <c r="I63" i="19"/>
  <c r="J65" i="19" s="1"/>
  <c r="I13" i="6"/>
  <c r="I62" i="6" s="1"/>
  <c r="J64" i="6" l="1"/>
</calcChain>
</file>

<file path=xl/sharedStrings.xml><?xml version="1.0" encoding="utf-8"?>
<sst xmlns="http://schemas.openxmlformats.org/spreadsheetml/2006/main" count="993" uniqueCount="113">
  <si>
    <t>Seeds</t>
  </si>
  <si>
    <t>Flax seeds</t>
  </si>
  <si>
    <t>1 oz.</t>
  </si>
  <si>
    <t>Pumpkin seeds, shelled</t>
  </si>
  <si>
    <t>Poppy seeds</t>
  </si>
  <si>
    <t>Sesame seeds</t>
  </si>
  <si>
    <t>Salmon</t>
  </si>
  <si>
    <t>3 oz.</t>
  </si>
  <si>
    <t>.251 EPA</t>
  </si>
  <si>
    <t>.948 DHA</t>
  </si>
  <si>
    <t>Total n-6  FA (g)</t>
  </si>
  <si>
    <t xml:space="preserve">0.273 ALA </t>
  </si>
  <si>
    <t>Nuts and High fat Foods</t>
  </si>
  <si>
    <t>Walnuts</t>
  </si>
  <si>
    <t>Pecans</t>
  </si>
  <si>
    <t>Almonds</t>
  </si>
  <si>
    <t>Cashews</t>
  </si>
  <si>
    <t>Coconut</t>
  </si>
  <si>
    <t>Hazelnuts</t>
  </si>
  <si>
    <t>Avocado</t>
  </si>
  <si>
    <t>1 med (136gm)</t>
  </si>
  <si>
    <t>N/A</t>
  </si>
  <si>
    <t>Beans and Grains</t>
  </si>
  <si>
    <t>Soybeans, dried, cooked</t>
  </si>
  <si>
    <t>½ cup</t>
  </si>
  <si>
    <t>Tofu, regular</t>
  </si>
  <si>
    <t>4 oz.</t>
  </si>
  <si>
    <t>1 cup</t>
  </si>
  <si>
    <t>Lentils</t>
  </si>
  <si>
    <t>Peas, raw</t>
  </si>
  <si>
    <t>Corn meal</t>
  </si>
  <si>
    <t>100 gms</t>
  </si>
  <si>
    <t>1 ear</t>
  </si>
  <si>
    <t>Quinoa</t>
  </si>
  <si>
    <t>Greens</t>
  </si>
  <si>
    <t>Trace</t>
  </si>
  <si>
    <t>Chard, cooked</t>
  </si>
  <si>
    <t>Turnip greens, cooked</t>
  </si>
  <si>
    <t>Dandelion greens, cooked</t>
  </si>
  <si>
    <t>2 cups</t>
  </si>
  <si>
    <t>Beet greens, cooked</t>
  </si>
  <si>
    <t>Collard greens, cooked</t>
  </si>
  <si>
    <t>Mustard greens, cooked</t>
  </si>
  <si>
    <t>Spirulina</t>
  </si>
  <si>
    <t>n-6/n-3 Ratio</t>
  </si>
  <si>
    <t>1 cup raw</t>
  </si>
  <si>
    <t>1 cup cooked</t>
  </si>
  <si>
    <t>Buckwheat</t>
  </si>
  <si>
    <t>Calories</t>
  </si>
  <si>
    <t>Beef</t>
  </si>
  <si>
    <t>Fish &amp; Meat</t>
  </si>
  <si>
    <t>10 oz bag</t>
  </si>
  <si>
    <t>1 head (360 gm)</t>
  </si>
  <si>
    <t>Quantity</t>
  </si>
  <si>
    <t>Total n3</t>
  </si>
  <si>
    <t>Total Calories</t>
  </si>
  <si>
    <t>TOTALS</t>
  </si>
  <si>
    <t>Omega 3</t>
  </si>
  <si>
    <t>Omega 6</t>
  </si>
  <si>
    <t>Total n-3  FA (g)</t>
  </si>
  <si>
    <t>Pistachios</t>
  </si>
  <si>
    <t>Spinach, raw</t>
  </si>
  <si>
    <t>Green leaf lettuce</t>
  </si>
  <si>
    <t>Red leaf lettuce</t>
  </si>
  <si>
    <t>Boston or Bibb lettuce</t>
  </si>
  <si>
    <t>Flax seed oil</t>
  </si>
  <si>
    <t>Cacao</t>
  </si>
  <si>
    <t>1 Tbs</t>
  </si>
  <si>
    <t>n/a</t>
  </si>
  <si>
    <t>Total n6</t>
  </si>
  <si>
    <t>Hemp seeds</t>
  </si>
  <si>
    <t>Chia seeds</t>
  </si>
  <si>
    <t>Sunflower seeds</t>
  </si>
  <si>
    <t>Macadamia nuts</t>
  </si>
  <si>
    <t>Brazil nuts</t>
  </si>
  <si>
    <t>Pine nuts</t>
  </si>
  <si>
    <t>Black beans</t>
  </si>
  <si>
    <t>Pinto beans</t>
  </si>
  <si>
    <t>Brown rice</t>
  </si>
  <si>
    <t>Wild rice</t>
  </si>
  <si>
    <t>Kale, raw</t>
  </si>
  <si>
    <t>Coconut oil</t>
  </si>
  <si>
    <t>1 med (136 g)</t>
  </si>
  <si>
    <t>100 g</t>
  </si>
  <si>
    <t>1 head (360 g)</t>
  </si>
  <si>
    <t>1 Tbs      (7 g)</t>
  </si>
  <si>
    <t>1 Tbs          (7 g)</t>
  </si>
  <si>
    <t>1 Tbs         (7 g)</t>
  </si>
  <si>
    <t>1 Tbs -    13 g</t>
  </si>
  <si>
    <t>1 oz -       2 Tbs</t>
  </si>
  <si>
    <t>1 oz -         2 Tbs</t>
  </si>
  <si>
    <t>1 Tbs -       13 g</t>
  </si>
  <si>
    <t>1 oz -        2 Tbs</t>
  </si>
  <si>
    <t>1 Tbs -             13 g</t>
  </si>
  <si>
    <t>1 Tbs -         13 g</t>
  </si>
  <si>
    <t>1 Tbs       (7 g)</t>
  </si>
  <si>
    <t>1 Tbs -      13 g</t>
  </si>
  <si>
    <t>1 Tbs -              13 g</t>
  </si>
  <si>
    <t>1 Tbs     (7 g)</t>
  </si>
  <si>
    <t>Purslane, raw</t>
  </si>
  <si>
    <r>
      <rPr>
        <b/>
        <sz val="16"/>
        <color indexed="49"/>
        <rFont val="Calibri"/>
        <family val="2"/>
      </rPr>
      <t xml:space="preserve">        Omega-3 and Omega-6 Content of Common Foods
</t>
    </r>
    <r>
      <rPr>
        <sz val="12"/>
        <color indexed="8"/>
        <rFont val="Calibri"/>
        <family val="2"/>
      </rPr>
      <t xml:space="preserve">There are 2 fats considered "essential fatty acids", meaning that your body can't make them and you need to include them in your diet on a regular basis.  Imbalances and deficiencies of these fats can adversely affect your health.
The typical Western diet is too high in omega-6 fats and too low in omega-3 fats.  This can contribute to excessive inflammation and hormone imbalance.    </t>
    </r>
    <r>
      <rPr>
        <b/>
        <sz val="12"/>
        <color indexed="8"/>
        <rFont val="Calibri"/>
        <family val="2"/>
      </rPr>
      <t xml:space="preserve">It is recommended that you keep your daily ratio of omega-6 to omega-3 to between 1:1 and 3:1. </t>
    </r>
    <r>
      <rPr>
        <sz val="12"/>
        <color indexed="8"/>
        <rFont val="Calibri"/>
        <family val="2"/>
      </rPr>
      <t xml:space="preserve"> Higher ratios are associated with inflammatory diseases, depression, autoimmune conditions and other degenerative disease.  
This spreadsheet contains several tabs.  Each tab contains a copy of a chart listing the omega-3 and omega-6 content of some common foods and the ratio of omega-6 to omega-3 fats.   There is also a work area where you can put in the amounts of each food and determine the overall ratio in a recipe or in a day's meals.  
There are 5 additional tabs, each with a recipe at the top and a completed spreadsheet for the ingredients.  At the bottom, you can see the total omega-3 and omega-6 fats and the calorie count of the foods listed.  The calorie counts are not completely accurate because not all calorie counts are filled in the chart.
The government database from which most of the nutrients were drawn is on a website that's listed on the spreadsheet.  Feel free to add foods to the chart, add calorie values for the missing ones and update the sheet however you'd like.  If you do, I'd appreciate if you could share with me so that I can pass it on to the group.
Enjoy with my Blessings,
Dr. Ritamarie</t>
    </r>
    <r>
      <rPr>
        <b/>
        <sz val="16"/>
        <color indexed="49"/>
        <rFont val="Calibri"/>
        <family val="2"/>
      </rPr>
      <t xml:space="preserve">
</t>
    </r>
  </si>
  <si>
    <r>
      <rPr>
        <b/>
        <sz val="16"/>
        <color indexed="8"/>
        <rFont val="Calibri"/>
        <family val="2"/>
      </rPr>
      <t xml:space="preserve">Omega-3 and Omega-6 Content of Common Foods
</t>
    </r>
    <r>
      <rPr>
        <sz val="12"/>
        <color indexed="8"/>
        <rFont val="Calibri"/>
        <family val="2"/>
      </rPr>
      <t xml:space="preserve">http://www.nal.usda.gov/fnic/foodcomp/search/ </t>
    </r>
    <r>
      <rPr>
        <b/>
        <sz val="16"/>
        <color indexed="8"/>
        <rFont val="Calibri"/>
        <family val="2"/>
      </rPr>
      <t xml:space="preserve">
</t>
    </r>
    <r>
      <rPr>
        <b/>
        <sz val="12"/>
        <color indexed="8"/>
        <rFont val="Calibri"/>
        <family val="2"/>
      </rPr>
      <t>Recommended Daily Intakes</t>
    </r>
    <r>
      <rPr>
        <b/>
        <sz val="16"/>
        <color indexed="8"/>
        <rFont val="Calibri"/>
        <family val="2"/>
      </rPr>
      <t xml:space="preserve">
</t>
    </r>
    <r>
      <rPr>
        <sz val="11"/>
        <color indexed="8"/>
        <rFont val="Calibri"/>
        <family val="2"/>
      </rPr>
      <t xml:space="preserve">ALA: 2.2 gm per day
EPA/DHA .65 gm/day
Estimated that only 10% of ALA  converts to EPA/DHA.  Vegans need to  add an extra 6.5 gms ALA per day to ensure getting adequate EPA.  Coconut improves  this conversion.   In certain inflammatory illnesses, up to 10 grams of EPA may be needed.  
 **Range of ALA-to-EPA conversion has been shown in a variety of studies to be  between 3% and 36%  depending, on diet and lifestyle factors . </t>
    </r>
  </si>
  <si>
    <t>Corn, raw</t>
  </si>
  <si>
    <r>
      <rPr>
        <b/>
        <sz val="16"/>
        <color indexed="49"/>
        <rFont val="Calibri"/>
        <family val="2"/>
      </rPr>
      <t>Dr. Ritamarie's Omega-3 Rich Chia Pudding</t>
    </r>
    <r>
      <rPr>
        <b/>
        <sz val="11"/>
        <color indexed="8"/>
        <rFont val="Calibri"/>
        <family val="2"/>
      </rPr>
      <t xml:space="preserve"> 
Ingredients:</t>
    </r>
    <r>
      <rPr>
        <sz val="11"/>
        <color indexed="8"/>
        <rFont val="Calibri"/>
        <family val="2"/>
      </rPr>
      <t xml:space="preserve">
  *  3/8 cup chia seeds  (5 Tablespoons), equivalent to (2 oz)
  *  1 cup finely shredded dried coconut (3 oz)
  *  3 1/2 teaspoons hemp seeds (1 oz)
  *  2 tablespoons flax seed, measured then ground (1 oz)
  *  2 1/2  cups water
  *  1 tablespoon cinnamon
  *  2 cups finely chopped green apple
  *  Pinch of salt
</t>
    </r>
    <r>
      <rPr>
        <b/>
        <sz val="11"/>
        <color indexed="8"/>
        <rFont val="Calibri"/>
        <family val="2"/>
      </rPr>
      <t>Directions:</t>
    </r>
    <r>
      <rPr>
        <sz val="11"/>
        <color indexed="8"/>
        <rFont val="Calibri"/>
        <family val="2"/>
      </rPr>
      <t xml:space="preserve">
  1.  Place chia, flax, hemp, and coconut in a bowl.  
  2.  Cover with water and let sit for 15 minutes to thicken.
  3.  Add the cinnamon, salt, and chopped apple.
  4.  Stir well.  If too thick, you can thin with water or nut or seed milk (choose low omega-6 nuts or seeds). 
  5.  Add extra cinnamon or other spices to taste...  vanilla, cardamom, or anything you like.
</t>
    </r>
    <r>
      <rPr>
        <b/>
        <sz val="11"/>
        <color indexed="8"/>
        <rFont val="Calibri"/>
        <family val="2"/>
      </rPr>
      <t xml:space="preserve">Variations: </t>
    </r>
    <r>
      <rPr>
        <sz val="11"/>
        <color indexed="8"/>
        <rFont val="Calibri"/>
        <family val="2"/>
      </rPr>
      <t xml:space="preserve"> Top with goji berries, cacao nibs, raisins, pomegranate powder, or other things you like, keeping in mind your glycemic load if blood sugar is an issue for you.</t>
    </r>
  </si>
  <si>
    <r>
      <rPr>
        <b/>
        <sz val="16"/>
        <color indexed="8"/>
        <rFont val="Calibri"/>
        <family val="2"/>
      </rPr>
      <t xml:space="preserve">Omega 3 and Omega 6 Content of Common Foods
</t>
    </r>
    <r>
      <rPr>
        <sz val="12"/>
        <color indexed="8"/>
        <rFont val="Calibri"/>
        <family val="2"/>
      </rPr>
      <t xml:space="preserve">http://www.nal.usda.gov/fnic/foodcomp/search/ </t>
    </r>
    <r>
      <rPr>
        <b/>
        <sz val="16"/>
        <color indexed="8"/>
        <rFont val="Calibri"/>
        <family val="2"/>
      </rPr>
      <t xml:space="preserve">
</t>
    </r>
    <r>
      <rPr>
        <b/>
        <sz val="12"/>
        <color indexed="8"/>
        <rFont val="Calibri"/>
        <family val="2"/>
      </rPr>
      <t>Recommended Daily Intakes</t>
    </r>
    <r>
      <rPr>
        <b/>
        <sz val="16"/>
        <color indexed="8"/>
        <rFont val="Calibri"/>
        <family val="2"/>
      </rPr>
      <t xml:space="preserve">
</t>
    </r>
    <r>
      <rPr>
        <sz val="11"/>
        <color indexed="8"/>
        <rFont val="Calibri"/>
        <family val="2"/>
      </rPr>
      <t xml:space="preserve">ALA: 2.2 gm per day
EPA/DHA .65 gm/day
Estimated that only 10% of ALA  converts to EPA/DHA.  Vegans need to  add an extra 6.5 gms ALA per day to ensure getting adequate EPA.  Coconut improves  this conversion.   In certain inflammatory illnesses, up to 10 grams of EPA may be needed.  
 **Range of ALA-to-EPA conversion has been shown in a variety of studies to be  between 3% and 36%,  depending on diet and lifestyle factors . </t>
    </r>
  </si>
  <si>
    <r>
      <rPr>
        <b/>
        <sz val="16"/>
        <color indexed="49"/>
        <rFont val="Calibri"/>
        <family val="2"/>
      </rPr>
      <t>Dr. Ritamarie's Omega-Rich Italian Veggie Crisps</t>
    </r>
    <r>
      <rPr>
        <b/>
        <sz val="11"/>
        <color indexed="8"/>
        <rFont val="Calibri"/>
        <family val="2"/>
      </rPr>
      <t xml:space="preserve">
</t>
    </r>
    <r>
      <rPr>
        <b/>
        <sz val="10"/>
        <color indexed="8"/>
        <rFont val="Calibri"/>
        <family val="2"/>
      </rPr>
      <t>Ingredients:</t>
    </r>
    <r>
      <rPr>
        <sz val="10"/>
        <color indexed="8"/>
        <rFont val="Calibri"/>
        <family val="2"/>
      </rPr>
      <t xml:space="preserve">
•  1 cup flax seeds plus water for soaking
•  1/2 cup chia seed plus 2-1/2 cups water for soaking
•  1/2 cup hemp seed
•  3-4 cups water, or more if needed
•  3 carrots
•  3 stalks celery
•  1 cup kale, finely minced
•  1 clove garlic
•  1 teaspoon salt
•  1 teaspoon kelp powder
•  1/4 cup Italan seasoning mix or other spices and herbs to taste  
</t>
    </r>
    <r>
      <rPr>
        <b/>
        <sz val="10"/>
        <color indexed="8"/>
        <rFont val="Calibri"/>
        <family val="2"/>
      </rPr>
      <t xml:space="preserve">Directions: </t>
    </r>
    <r>
      <rPr>
        <sz val="10"/>
        <color indexed="8"/>
        <rFont val="Calibri"/>
        <family val="2"/>
      </rPr>
      <t>(if using a blender other than a Vitamix or other high powered one, blend in 2 batches)
1. In separate bowls, soak flax seeds and chia seeds 4 hours or longer.  Cover chia with 2-1/2 cups water.  Cover flax with enough water to double the volume of the seeds.
2.  Cut carrots and celery into small pieces and place in blender or Vitamix with 1 cup water.  Blend until liquefied.  Add additional water if needed to achieve a pancake batter-like consistency.
3.  Pour mixture into a large bowl.
4.  Into the blender, place flax, chia, seasonings and as much additional water as needed to blend easily.  Pulse blend until almost smooth.  The mixture should be the consistency of pancake batter.  
5.  Pour mixture into bowl with carrot mixture, add hemp seeds and minced kale and stir well.  Taste and add additional seasonings to taste.  
6.  Spread mixture onto teflex sheets and spread evenly over entire tray.   It takes about 2 cups to cover a tray.  Dehydrate at 110 degrees.                                                                                                                                                                                                                                                                                                                                                                                                                                                        7.  After a few hours, when the mixture has firmed enough to remove teflex sheet, turn onto mesh tray.                                                                                                                                         8.  Score into desired shapes as desired for chips.  Continue to dehydrate until crisp.</t>
    </r>
  </si>
  <si>
    <r>
      <rPr>
        <b/>
        <sz val="16"/>
        <color indexed="49"/>
        <rFont val="Calibri"/>
        <family val="2"/>
      </rPr>
      <t>Dr. Ritamarie's High-Omega Salad Dressing</t>
    </r>
    <r>
      <rPr>
        <b/>
        <sz val="11"/>
        <color indexed="8"/>
        <rFont val="Calibri"/>
        <family val="2"/>
      </rPr>
      <t xml:space="preserve"> 
Ingredients:</t>
    </r>
    <r>
      <rPr>
        <sz val="11"/>
        <color indexed="8"/>
        <rFont val="Calibri"/>
        <family val="2"/>
      </rPr>
      <t xml:space="preserve">
• 2 stalks celery
• 1 clove garlic
• 1/4 cup flax oil
• 1/4 cup coconut oil
• 2 Tablespoons Dr. Ritamarie's High-Omega Salad Dressinglemon juice
• 1/2 teaspoon sea salt 
</t>
    </r>
    <r>
      <rPr>
        <b/>
        <sz val="11"/>
        <color indexed="8"/>
        <rFont val="Calibri"/>
        <family val="2"/>
      </rPr>
      <t>Directions:</t>
    </r>
    <r>
      <rPr>
        <sz val="11"/>
        <color indexed="8"/>
        <rFont val="Calibri"/>
        <family val="2"/>
      </rPr>
      <t xml:space="preserve">
   1. Blend until smooth and creamy.  
   2. Do not over process.  
   3. Store in a dark container in refrigerator to preserve the delicate omega-3 fats.
   4. Add seasonings to suit the flavor you are choosing to create.                                                                                                                                                                                                                                                                 </t>
    </r>
    <r>
      <rPr>
        <sz val="11"/>
        <color indexed="8"/>
        <rFont val="Arial"/>
        <family val="2"/>
      </rPr>
      <t xml:space="preserve">
</t>
    </r>
  </si>
  <si>
    <r>
      <rPr>
        <b/>
        <sz val="16"/>
        <color indexed="8"/>
        <rFont val="Calibri"/>
        <family val="2"/>
      </rPr>
      <t xml:space="preserve">Omega 3 and Omega 6 Content of Common Foods
</t>
    </r>
    <r>
      <rPr>
        <sz val="12"/>
        <color indexed="8"/>
        <rFont val="Calibri"/>
        <family val="2"/>
      </rPr>
      <t xml:space="preserve">http://www.nal.usda.gov/fnic/foodcomp/search/ </t>
    </r>
    <r>
      <rPr>
        <b/>
        <sz val="16"/>
        <color indexed="8"/>
        <rFont val="Calibri"/>
        <family val="2"/>
      </rPr>
      <t xml:space="preserve">
</t>
    </r>
    <r>
      <rPr>
        <b/>
        <sz val="12"/>
        <color indexed="8"/>
        <rFont val="Calibri"/>
        <family val="2"/>
      </rPr>
      <t>Recommended Daily Intakes</t>
    </r>
    <r>
      <rPr>
        <b/>
        <sz val="16"/>
        <color indexed="8"/>
        <rFont val="Calibri"/>
        <family val="2"/>
      </rPr>
      <t xml:space="preserve">
</t>
    </r>
    <r>
      <rPr>
        <sz val="11"/>
        <color indexed="8"/>
        <rFont val="Calibri"/>
        <family val="2"/>
      </rPr>
      <t xml:space="preserve">ALA: 2.2 gm per day
EPA/DHA .65 gm/day
Estimated that only 10% of ALA  converts to EPA/DHA.  Vegans need to  add an extra 6.5 gms ALA per day to ensure getting adequate EPA.  Coconut improves  this conversion.   In certain inflammatory illnesse,s up to 10 grams of EPA may be needed.  
 **Range of ALA to EPA conversion has been shown in a variety of studies to be  between 3% and 36%, depending on diet and lifestyle factors . </t>
    </r>
  </si>
  <si>
    <r>
      <rPr>
        <b/>
        <sz val="16"/>
        <color indexed="49"/>
        <rFont val="Calibri"/>
        <family val="2"/>
      </rPr>
      <t>Dr. Ritamarie's  Nutty Veggie Chia Bread</t>
    </r>
    <r>
      <rPr>
        <b/>
        <sz val="11"/>
        <color indexed="8"/>
        <rFont val="Calibri"/>
        <family val="2"/>
      </rPr>
      <t xml:space="preserve"> 
Ingredients:</t>
    </r>
    <r>
      <rPr>
        <sz val="11"/>
        <color indexed="8"/>
        <rFont val="Calibri"/>
        <family val="2"/>
      </rPr>
      <t xml:space="preserve">
• 5 tablespoons chia seeds
• 1 ounce sunflower seeds
• 3 Tablespoons hemp seeds
• 1/2 cup soaked almonds
• 1 1/2  cups mixed chopped veggies (celery, carrot, broccoli, cauliflower, kale, red bell pepper)
• 1/2 teaspoon salt
• 2 teaspoons lemon juice
• Spices and herbs to taste
</t>
    </r>
    <r>
      <rPr>
        <b/>
        <sz val="11"/>
        <color indexed="8"/>
        <rFont val="Calibri"/>
        <family val="2"/>
      </rPr>
      <t xml:space="preserve">Directions:
</t>
    </r>
    <r>
      <rPr>
        <sz val="11"/>
        <color indexed="8"/>
        <rFont val="Calibri"/>
        <family val="2"/>
      </rPr>
      <t xml:space="preserve">1. Pulse-chop the vegetables to confetti-like consistency.  Set in a bowl.
2. Grind chia.  Set aside.
3. Place nuts, seeds, ground chia, and chopped vegetables in the food processor and blend until smooth and dough-like.  
4. Spread to 1/2-inch thickness on Teflex sheet and dehydrate for 6 hours at 118 degrees F.  
5. Flip and continue dehydrating until it reaches the desired firmness.  Cut into desired sizes.
</t>
    </r>
    <r>
      <rPr>
        <sz val="11"/>
        <color indexed="8"/>
        <rFont val="Arial"/>
        <family val="2"/>
      </rPr>
      <t xml:space="preserve">
</t>
    </r>
  </si>
  <si>
    <r>
      <rPr>
        <b/>
        <sz val="16"/>
        <color indexed="8"/>
        <rFont val="Calibri"/>
        <family val="2"/>
      </rPr>
      <t xml:space="preserve">Omega 3 and Omega 6 Content of Common Foods
</t>
    </r>
    <r>
      <rPr>
        <sz val="12"/>
        <color indexed="8"/>
        <rFont val="Calibri"/>
        <family val="2"/>
      </rPr>
      <t xml:space="preserve">http://www.nal.usda.gov/fnic/foodcomp/search/ </t>
    </r>
    <r>
      <rPr>
        <b/>
        <sz val="16"/>
        <color indexed="8"/>
        <rFont val="Calibri"/>
        <family val="2"/>
      </rPr>
      <t xml:space="preserve">
</t>
    </r>
    <r>
      <rPr>
        <b/>
        <sz val="12"/>
        <color indexed="8"/>
        <rFont val="Calibri"/>
        <family val="2"/>
      </rPr>
      <t>Recommended Daily Intakes</t>
    </r>
    <r>
      <rPr>
        <b/>
        <sz val="16"/>
        <color indexed="8"/>
        <rFont val="Calibri"/>
        <family val="2"/>
      </rPr>
      <t xml:space="preserve">
</t>
    </r>
    <r>
      <rPr>
        <sz val="11"/>
        <color indexed="8"/>
        <rFont val="Calibri"/>
        <family val="2"/>
      </rPr>
      <t xml:space="preserve">ALA: 2.2 gm per day
EPA/DHA .65 gm/day
Estimated that only 10% of ALA  converts to EPA/DHA.  Vegans need to  add an extra 6.5 gms ALA per day to ensure getting adequate EPA.  Coconut improves  this conversion.   In certain inflammatory illnesses, up to 10 grams of EPA may be needed.  
 **Range of ALA-to-EPA conversion has been shown in a variety of studies to be  between 3% and 36%, depending on diet and lifestyle factors . </t>
    </r>
  </si>
  <si>
    <r>
      <rPr>
        <b/>
        <sz val="16"/>
        <color indexed="49"/>
        <rFont val="Calibri"/>
        <family val="2"/>
      </rPr>
      <t>Dr. Ritamarie's Super-Omega Peppermint Patties</t>
    </r>
    <r>
      <rPr>
        <sz val="11"/>
        <color indexed="8"/>
        <rFont val="Calibri"/>
        <family val="2"/>
      </rPr>
      <t xml:space="preserve">                                                                                                                                                                                                                                         </t>
    </r>
    <r>
      <rPr>
        <b/>
        <sz val="10"/>
        <color indexed="8"/>
        <rFont val="Calibri"/>
        <family val="2"/>
      </rPr>
      <t xml:space="preserve"> Ingredients:</t>
    </r>
    <r>
      <rPr>
        <sz val="10"/>
        <color indexed="8"/>
        <rFont val="Calibri"/>
        <family val="2"/>
      </rPr>
      <t xml:space="preserve">
  *  1/2 cup hemp seeds (about 3 oz)
  *  1/2 cup raw macadamia nuts
  *  1 teaspoon flax seed oil 
  *  7 teaspoons  cup raw macadamia nuts
  *  1 cup dried coconut shreds
  *  1/8 teaspoon green stevia or 1 cup dates
  *  1 Tablespoon each chlorella and blue-green algae powder (or your favorite green powder)
  *  3 drops peppermint essential oil
</t>
    </r>
    <r>
      <rPr>
        <b/>
        <sz val="10"/>
        <color indexed="8"/>
        <rFont val="Calibri"/>
        <family val="2"/>
      </rPr>
      <t xml:space="preserve">
Chocolate Coating (optional):</t>
    </r>
    <r>
      <rPr>
        <sz val="10"/>
        <color indexed="8"/>
        <rFont val="Calibri"/>
        <family val="2"/>
      </rPr>
      <t xml:space="preserve">
  *  1/2 cup  cacao powder
  *  1/8 cup cacao butter, melted (optional)  
  *  1/8 cup coconut oil 
  *  1/4 cup Artisana coconut butter 
  *  1/4 cup dates, pitted
  *  2 drops mint essential oil
</t>
    </r>
    <r>
      <rPr>
        <b/>
        <sz val="10"/>
        <color indexed="8"/>
        <rFont val="Calibri"/>
        <family val="2"/>
      </rPr>
      <t/>
    </r>
  </si>
  <si>
    <r>
      <rPr>
        <b/>
        <sz val="11"/>
        <color indexed="8"/>
        <rFont val="Calibri"/>
        <family val="2"/>
      </rPr>
      <t>Directions:</t>
    </r>
    <r>
      <rPr>
        <sz val="11"/>
        <color theme="1"/>
        <rFont val="Calibri"/>
        <family val="2"/>
        <scheme val="minor"/>
      </rPr>
      <t xml:space="preserve">
  </t>
    </r>
    <r>
      <rPr>
        <sz val="10"/>
        <color indexed="8"/>
        <rFont val="Calibri"/>
        <family val="2"/>
      </rPr>
      <t xml:space="preserve">1.  Process the filling in a food processor until almost smooth.
  2.  Press the filling into silicone molds, disposable mini-cupcake papers, or any other shapes desired.  If you prefer, you can spread it on a piece of wax paper and score into desired sizes.
  3.  Freeze the filling for at least half an hour.
  4.  Blend  all sauce ingredients together.
  5.  Pop the filling from the molds or cut into desired sizes.
  6.  Dip the filling pieces into the chocolate sauce. 
  7.  Place carefully on a piece of wax paper to harden.  Store in  freezer.
</t>
    </r>
  </si>
  <si>
    <t>Overall Omega 6:3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</si>
</sst>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indexed="8"/>
      <name val="Calibri"/>
      <family val="2"/>
    </font>
    <font>
      <b/>
      <sz val="16"/>
      <color indexed="8"/>
      <name val="Calibri"/>
      <family val="2"/>
    </font>
    <font>
      <sz val="11"/>
      <color indexed="8"/>
      <name val="Arial"/>
      <family val="2"/>
    </font>
    <font>
      <b/>
      <sz val="12"/>
      <color indexed="8"/>
      <name val="Calibri"/>
      <family val="2"/>
    </font>
    <font>
      <sz val="12"/>
      <color indexed="8"/>
      <name val="Calibri"/>
      <family val="2"/>
    </font>
    <font>
      <b/>
      <sz val="16"/>
      <color indexed="49"/>
      <name val="Calibri"/>
      <family val="2"/>
    </font>
    <font>
      <b/>
      <sz val="11"/>
      <color indexed="8"/>
      <name val="Calibri"/>
      <family val="2"/>
    </font>
    <font>
      <b/>
      <sz val="10"/>
      <color indexed="8"/>
      <name val="Calibri"/>
      <family val="2"/>
    </font>
    <font>
      <sz val="10"/>
      <color indexed="8"/>
      <name val="Calibri"/>
      <family val="2"/>
    </font>
    <font>
      <b/>
      <sz val="11"/>
      <color theme="1"/>
      <name val="Calibri"/>
      <family val="2"/>
      <scheme val="minor"/>
    </font>
    <font>
      <b/>
      <sz val="11"/>
      <color theme="8" tint="-0.499984740745262"/>
      <name val="Calibri"/>
      <family val="2"/>
      <scheme val="minor"/>
    </font>
    <font>
      <sz val="11"/>
      <color theme="1"/>
      <name val="Calibri"/>
      <family val="2"/>
    </font>
    <font>
      <sz val="11"/>
      <color theme="1"/>
      <name val="Arial"/>
      <family val="2"/>
    </font>
  </fonts>
  <fills count="6">
    <fill>
      <patternFill patternType="none"/>
    </fill>
    <fill>
      <patternFill patternType="gray125"/>
    </fill>
    <fill>
      <patternFill patternType="solid">
        <fgColor theme="8" tint="0.39997558519241921"/>
        <bgColor indexed="64"/>
      </patternFill>
    </fill>
    <fill>
      <patternFill patternType="solid">
        <fgColor rgb="FFE3F7FE"/>
        <bgColor indexed="64"/>
      </patternFill>
    </fill>
    <fill>
      <patternFill patternType="solid">
        <fgColor theme="9" tint="0.79998168889431442"/>
        <bgColor indexed="64"/>
      </patternFill>
    </fill>
    <fill>
      <patternFill patternType="solid">
        <fgColor rgb="FFF9FCFD"/>
        <bgColor indexed="64"/>
      </patternFill>
    </fill>
  </fills>
  <borders count="43">
    <border>
      <left/>
      <right/>
      <top/>
      <bottom/>
      <diagonal/>
    </border>
    <border>
      <left style="double">
        <color indexed="64"/>
      </left>
      <right style="thin">
        <color indexed="64"/>
      </right>
      <top style="double">
        <color indexed="64"/>
      </top>
      <bottom style="double">
        <color indexed="64"/>
      </bottom>
      <diagonal/>
    </border>
    <border>
      <left/>
      <right style="thin">
        <color indexed="64"/>
      </right>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style="double">
        <color indexed="64"/>
      </left>
      <right style="thin">
        <color indexed="64"/>
      </right>
      <top style="thin">
        <color rgb="FF000000"/>
      </top>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101">
    <xf numFmtId="0" fontId="0" fillId="0" borderId="0" xfId="0"/>
    <xf numFmtId="2" fontId="0" fillId="0" borderId="0" xfId="0" applyNumberFormat="1"/>
    <xf numFmtId="0" fontId="0" fillId="0" borderId="0" xfId="0" applyFont="1"/>
    <xf numFmtId="0" fontId="0" fillId="0" borderId="23" xfId="0" applyFont="1" applyBorder="1" applyAlignment="1">
      <alignment vertical="top" wrapText="1"/>
    </xf>
    <xf numFmtId="2" fontId="0" fillId="0" borderId="23" xfId="0" applyNumberFormat="1" applyFont="1" applyBorder="1" applyAlignment="1">
      <alignment vertical="top" wrapText="1"/>
    </xf>
    <xf numFmtId="2" fontId="0" fillId="0" borderId="24" xfId="0" applyNumberFormat="1" applyFont="1" applyBorder="1" applyAlignment="1">
      <alignment vertical="top" wrapText="1"/>
    </xf>
    <xf numFmtId="0" fontId="0" fillId="0" borderId="0" xfId="0" applyBorder="1"/>
    <xf numFmtId="0" fontId="11" fillId="2" borderId="1" xfId="0" applyFont="1" applyFill="1" applyBorder="1"/>
    <xf numFmtId="0" fontId="0" fillId="0" borderId="2" xfId="0" applyBorder="1"/>
    <xf numFmtId="2" fontId="0" fillId="0" borderId="4" xfId="0" applyNumberFormat="1" applyFont="1" applyBorder="1" applyAlignment="1">
      <alignment vertical="top"/>
    </xf>
    <xf numFmtId="2" fontId="0" fillId="0" borderId="5" xfId="0" applyNumberFormat="1" applyFont="1" applyBorder="1" applyAlignment="1">
      <alignment vertical="top"/>
    </xf>
    <xf numFmtId="2" fontId="0" fillId="0" borderId="6" xfId="0" applyNumberFormat="1" applyFont="1" applyBorder="1" applyAlignment="1">
      <alignment vertical="top"/>
    </xf>
    <xf numFmtId="2" fontId="0" fillId="0" borderId="7" xfId="0" applyNumberFormat="1" applyFont="1" applyBorder="1" applyAlignment="1">
      <alignment vertical="top"/>
    </xf>
    <xf numFmtId="2" fontId="0" fillId="0" borderId="0" xfId="0" applyNumberFormat="1" applyFont="1"/>
    <xf numFmtId="0" fontId="0" fillId="3" borderId="25" xfId="0" applyFont="1" applyFill="1" applyBorder="1" applyAlignment="1">
      <alignment vertical="top" wrapText="1"/>
    </xf>
    <xf numFmtId="0" fontId="10" fillId="3" borderId="25" xfId="0" applyFont="1" applyFill="1" applyBorder="1" applyAlignment="1">
      <alignment horizontal="center" vertical="top" wrapText="1"/>
    </xf>
    <xf numFmtId="2" fontId="0" fillId="0" borderId="23" xfId="0" applyNumberFormat="1" applyFont="1" applyBorder="1"/>
    <xf numFmtId="0" fontId="0" fillId="0" borderId="8" xfId="0" applyFont="1" applyBorder="1"/>
    <xf numFmtId="0" fontId="0" fillId="0" borderId="9" xfId="0" applyFont="1" applyBorder="1"/>
    <xf numFmtId="0" fontId="0" fillId="2" borderId="1" xfId="0" applyFont="1" applyFill="1" applyBorder="1"/>
    <xf numFmtId="0" fontId="0" fillId="2" borderId="10" xfId="0" applyFont="1" applyFill="1" applyBorder="1"/>
    <xf numFmtId="0" fontId="0" fillId="2" borderId="11" xfId="0" applyFont="1" applyFill="1" applyBorder="1"/>
    <xf numFmtId="2" fontId="0" fillId="0" borderId="10" xfId="0" applyNumberFormat="1" applyFont="1" applyBorder="1"/>
    <xf numFmtId="2" fontId="0" fillId="0" borderId="11" xfId="0" applyNumberFormat="1" applyFont="1" applyBorder="1"/>
    <xf numFmtId="0" fontId="0" fillId="0" borderId="0" xfId="0" applyFont="1" applyBorder="1"/>
    <xf numFmtId="2" fontId="0" fillId="0" borderId="12" xfId="0" applyNumberFormat="1" applyFont="1" applyBorder="1"/>
    <xf numFmtId="0" fontId="0" fillId="3" borderId="27" xfId="0" applyFont="1" applyFill="1" applyBorder="1" applyAlignment="1">
      <alignment vertical="top" wrapText="1"/>
    </xf>
    <xf numFmtId="0" fontId="10" fillId="3" borderId="27" xfId="0" applyFont="1" applyFill="1" applyBorder="1" applyAlignment="1">
      <alignment horizontal="center" vertical="top" wrapText="1"/>
    </xf>
    <xf numFmtId="2" fontId="0" fillId="0" borderId="13" xfId="0" applyNumberFormat="1" applyFont="1" applyBorder="1"/>
    <xf numFmtId="2" fontId="0" fillId="0" borderId="13" xfId="0" applyNumberFormat="1" applyFont="1" applyBorder="1" applyAlignment="1">
      <alignment vertical="top"/>
    </xf>
    <xf numFmtId="2" fontId="0" fillId="0" borderId="0" xfId="0" applyNumberFormat="1" applyFont="1" applyBorder="1"/>
    <xf numFmtId="2" fontId="0" fillId="0" borderId="14" xfId="0" applyNumberFormat="1" applyFont="1" applyBorder="1" applyAlignment="1">
      <alignment vertical="top"/>
    </xf>
    <xf numFmtId="0" fontId="10" fillId="3" borderId="27" xfId="0" applyFont="1" applyFill="1" applyBorder="1" applyAlignment="1">
      <alignment vertical="top" wrapText="1"/>
    </xf>
    <xf numFmtId="2" fontId="10" fillId="3" borderId="27" xfId="0" applyNumberFormat="1" applyFont="1" applyFill="1" applyBorder="1" applyAlignment="1">
      <alignment horizontal="center" vertical="top" wrapText="1"/>
    </xf>
    <xf numFmtId="2" fontId="10" fillId="3" borderId="28" xfId="0" applyNumberFormat="1" applyFont="1" applyFill="1" applyBorder="1" applyAlignment="1">
      <alignment horizontal="center" vertical="top" wrapText="1"/>
    </xf>
    <xf numFmtId="2" fontId="10" fillId="4" borderId="4" xfId="0" applyNumberFormat="1" applyFont="1" applyFill="1" applyBorder="1" applyAlignment="1">
      <alignment horizontal="center" vertical="top" wrapText="1"/>
    </xf>
    <xf numFmtId="2" fontId="10" fillId="4" borderId="5" xfId="0" applyNumberFormat="1" applyFont="1" applyFill="1" applyBorder="1" applyAlignment="1">
      <alignment horizontal="center" vertical="top" wrapText="1"/>
    </xf>
    <xf numFmtId="2" fontId="10" fillId="4" borderId="6" xfId="0" applyNumberFormat="1" applyFont="1" applyFill="1" applyBorder="1" applyAlignment="1">
      <alignment horizontal="center" vertical="top" wrapText="1"/>
    </xf>
    <xf numFmtId="2" fontId="10" fillId="3" borderId="29" xfId="0" applyNumberFormat="1" applyFont="1" applyFill="1" applyBorder="1" applyAlignment="1">
      <alignment horizontal="center" vertical="top" wrapText="1"/>
    </xf>
    <xf numFmtId="0" fontId="10" fillId="3" borderId="25" xfId="0" applyFont="1" applyFill="1" applyBorder="1" applyAlignment="1">
      <alignment vertical="top" wrapText="1"/>
    </xf>
    <xf numFmtId="2" fontId="10" fillId="3" borderId="25" xfId="0" applyNumberFormat="1" applyFont="1" applyFill="1" applyBorder="1" applyAlignment="1">
      <alignment horizontal="center" vertical="top" wrapText="1"/>
    </xf>
    <xf numFmtId="2" fontId="10" fillId="3" borderId="30" xfId="0" applyNumberFormat="1" applyFont="1" applyFill="1" applyBorder="1" applyAlignment="1">
      <alignment horizontal="center" vertical="top" wrapText="1"/>
    </xf>
    <xf numFmtId="2" fontId="10" fillId="4" borderId="7" xfId="0" applyNumberFormat="1" applyFont="1" applyFill="1" applyBorder="1" applyAlignment="1">
      <alignment horizontal="center" vertical="top" wrapText="1"/>
    </xf>
    <xf numFmtId="2" fontId="0" fillId="0" borderId="31" xfId="0" applyNumberFormat="1" applyFont="1" applyBorder="1"/>
    <xf numFmtId="0" fontId="0" fillId="0" borderId="15" xfId="0" applyFont="1" applyBorder="1"/>
    <xf numFmtId="0" fontId="0" fillId="0" borderId="16" xfId="0" applyFont="1" applyBorder="1"/>
    <xf numFmtId="2" fontId="0" fillId="0" borderId="17" xfId="0" applyNumberFormat="1" applyFont="1" applyBorder="1" applyAlignment="1">
      <alignment vertical="top"/>
    </xf>
    <xf numFmtId="2" fontId="0" fillId="0" borderId="18" xfId="0" applyNumberFormat="1" applyFont="1" applyBorder="1" applyAlignment="1">
      <alignment vertical="top"/>
    </xf>
    <xf numFmtId="2" fontId="0" fillId="0" borderId="19" xfId="0" applyNumberFormat="1" applyFont="1" applyBorder="1" applyAlignment="1">
      <alignment vertical="top"/>
    </xf>
    <xf numFmtId="2" fontId="10" fillId="4" borderId="32" xfId="0" applyNumberFormat="1" applyFont="1" applyFill="1" applyBorder="1" applyAlignment="1">
      <alignment horizontal="center" vertical="top" wrapText="1"/>
    </xf>
    <xf numFmtId="2" fontId="10" fillId="4" borderId="33" xfId="0" applyNumberFormat="1" applyFont="1" applyFill="1" applyBorder="1" applyAlignment="1">
      <alignment horizontal="center" vertical="top" wrapText="1"/>
    </xf>
    <xf numFmtId="2" fontId="10" fillId="4" borderId="34" xfId="0" applyNumberFormat="1" applyFont="1" applyFill="1" applyBorder="1" applyAlignment="1">
      <alignment horizontal="center" vertical="top" wrapText="1"/>
    </xf>
    <xf numFmtId="2" fontId="0" fillId="0" borderId="24" xfId="0" applyNumberFormat="1" applyFont="1" applyBorder="1" applyAlignment="1">
      <alignment horizontal="right" vertical="top" wrapText="1"/>
    </xf>
    <xf numFmtId="0" fontId="0" fillId="0" borderId="25" xfId="0" applyFont="1" applyBorder="1" applyAlignment="1">
      <alignment vertical="top" wrapText="1"/>
    </xf>
    <xf numFmtId="0" fontId="0" fillId="0" borderId="26" xfId="0" applyFont="1" applyBorder="1" applyAlignment="1">
      <alignment vertical="top" wrapText="1"/>
    </xf>
    <xf numFmtId="2" fontId="0" fillId="0" borderId="25" xfId="0" applyNumberFormat="1" applyFont="1" applyBorder="1" applyAlignment="1">
      <alignment vertical="top" wrapText="1"/>
    </xf>
    <xf numFmtId="2" fontId="0" fillId="0" borderId="26" xfId="0" applyNumberFormat="1" applyFont="1" applyBorder="1" applyAlignment="1">
      <alignment vertical="top" wrapText="1"/>
    </xf>
    <xf numFmtId="0" fontId="0" fillId="0" borderId="0" xfId="0" applyBorder="1" applyAlignment="1">
      <alignment horizontal="left" vertical="top" wrapText="1"/>
    </xf>
    <xf numFmtId="0" fontId="0" fillId="0" borderId="25" xfId="0" applyFont="1" applyBorder="1" applyAlignment="1">
      <alignment vertical="top" wrapText="1"/>
    </xf>
    <xf numFmtId="0" fontId="0" fillId="0" borderId="26" xfId="0" applyFont="1" applyBorder="1" applyAlignment="1">
      <alignment vertical="top" wrapText="1"/>
    </xf>
    <xf numFmtId="2" fontId="0" fillId="0" borderId="25" xfId="0" applyNumberFormat="1" applyFont="1" applyBorder="1" applyAlignment="1">
      <alignment vertical="top" wrapText="1"/>
    </xf>
    <xf numFmtId="2" fontId="0" fillId="0" borderId="26" xfId="0" applyNumberFormat="1" applyFont="1" applyBorder="1" applyAlignment="1">
      <alignment vertical="top" wrapText="1"/>
    </xf>
    <xf numFmtId="0" fontId="10" fillId="3" borderId="38" xfId="0" applyFont="1" applyFill="1" applyBorder="1" applyAlignment="1">
      <alignment vertical="top" wrapText="1"/>
    </xf>
    <xf numFmtId="0" fontId="0" fillId="0" borderId="39" xfId="0" applyFont="1" applyBorder="1" applyAlignment="1">
      <alignment vertical="top" wrapText="1"/>
    </xf>
    <xf numFmtId="0" fontId="0" fillId="0" borderId="3" xfId="0" applyFont="1" applyBorder="1"/>
    <xf numFmtId="2" fontId="0" fillId="0" borderId="22" xfId="0" applyNumberFormat="1" applyFont="1" applyBorder="1" applyAlignment="1">
      <alignment vertical="top"/>
    </xf>
    <xf numFmtId="0" fontId="10" fillId="3" borderId="40" xfId="0" applyFont="1" applyFill="1" applyBorder="1" applyAlignment="1">
      <alignment vertical="top" wrapText="1"/>
    </xf>
    <xf numFmtId="0" fontId="0" fillId="0" borderId="2" xfId="0" applyFont="1" applyBorder="1"/>
    <xf numFmtId="0" fontId="0" fillId="0" borderId="20" xfId="0" applyFont="1" applyBorder="1"/>
    <xf numFmtId="0" fontId="0" fillId="0" borderId="37" xfId="0" applyFont="1" applyBorder="1"/>
    <xf numFmtId="2" fontId="0" fillId="0" borderId="37" xfId="0" applyNumberFormat="1" applyFont="1" applyBorder="1"/>
    <xf numFmtId="2" fontId="0" fillId="0" borderId="42" xfId="0" applyNumberFormat="1" applyFont="1" applyBorder="1"/>
    <xf numFmtId="0" fontId="12" fillId="0" borderId="0" xfId="0" applyFont="1" applyAlignment="1">
      <alignment horizontal="left" vertical="top" wrapText="1"/>
    </xf>
    <xf numFmtId="0" fontId="0" fillId="0" borderId="0" xfId="0" applyAlignment="1">
      <alignment wrapText="1"/>
    </xf>
    <xf numFmtId="0" fontId="0" fillId="2" borderId="0" xfId="0" applyFont="1" applyFill="1" applyBorder="1" applyAlignment="1">
      <alignment wrapText="1"/>
    </xf>
    <xf numFmtId="0" fontId="0" fillId="0" borderId="2" xfId="0" applyFont="1" applyBorder="1" applyAlignment="1">
      <alignment wrapText="1"/>
    </xf>
    <xf numFmtId="0" fontId="1" fillId="5" borderId="21" xfId="0" applyFont="1" applyFill="1" applyBorder="1" applyAlignment="1">
      <alignment horizontal="center" vertical="top" wrapText="1"/>
    </xf>
    <xf numFmtId="0" fontId="0" fillId="5" borderId="13" xfId="0" applyFill="1" applyBorder="1" applyAlignment="1">
      <alignment horizontal="center" vertical="top" wrapText="1"/>
    </xf>
    <xf numFmtId="0" fontId="0" fillId="5" borderId="13" xfId="0" applyFill="1" applyBorder="1" applyAlignment="1">
      <alignment wrapText="1"/>
    </xf>
    <xf numFmtId="0" fontId="0" fillId="5" borderId="22" xfId="0" applyFill="1" applyBorder="1" applyAlignment="1">
      <alignment wrapText="1"/>
    </xf>
    <xf numFmtId="0" fontId="0" fillId="0" borderId="25" xfId="0" applyFont="1" applyBorder="1" applyAlignment="1">
      <alignment vertical="top" wrapText="1"/>
    </xf>
    <xf numFmtId="0" fontId="0" fillId="0" borderId="26" xfId="0" applyFont="1" applyBorder="1" applyAlignment="1">
      <alignment vertical="top" wrapText="1"/>
    </xf>
    <xf numFmtId="2" fontId="0" fillId="0" borderId="25" xfId="0" applyNumberFormat="1" applyFont="1" applyBorder="1" applyAlignment="1">
      <alignment vertical="top" wrapText="1"/>
    </xf>
    <xf numFmtId="2" fontId="0" fillId="0" borderId="26" xfId="0" applyNumberFormat="1" applyFont="1" applyBorder="1" applyAlignment="1">
      <alignment vertical="top" wrapText="1"/>
    </xf>
    <xf numFmtId="2" fontId="0" fillId="0" borderId="30" xfId="0" applyNumberFormat="1" applyFont="1" applyBorder="1" applyAlignment="1">
      <alignment vertical="top" wrapText="1"/>
    </xf>
    <xf numFmtId="2" fontId="0" fillId="0" borderId="35" xfId="0" applyNumberFormat="1" applyFont="1" applyBorder="1" applyAlignment="1">
      <alignment vertical="top" wrapText="1"/>
    </xf>
    <xf numFmtId="0" fontId="0" fillId="2" borderId="37" xfId="0" applyFont="1" applyFill="1" applyBorder="1" applyAlignment="1">
      <alignment wrapText="1"/>
    </xf>
    <xf numFmtId="0" fontId="0" fillId="0" borderId="19" xfId="0" applyFont="1" applyBorder="1" applyAlignment="1">
      <alignment wrapText="1"/>
    </xf>
    <xf numFmtId="0" fontId="12" fillId="0" borderId="7"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40" xfId="0" applyFont="1" applyBorder="1" applyAlignment="1">
      <alignment vertical="top" wrapText="1"/>
    </xf>
    <xf numFmtId="0" fontId="0" fillId="0" borderId="41" xfId="0" applyFont="1" applyBorder="1" applyAlignment="1">
      <alignment vertical="top" wrapText="1"/>
    </xf>
    <xf numFmtId="0" fontId="0" fillId="0" borderId="36" xfId="0" applyFont="1" applyBorder="1" applyAlignment="1">
      <alignment vertical="top" wrapText="1"/>
    </xf>
    <xf numFmtId="0" fontId="0" fillId="0" borderId="20" xfId="0" applyBorder="1" applyAlignment="1">
      <alignment horizontal="left" vertical="top" wrapText="1"/>
    </xf>
    <xf numFmtId="0" fontId="0" fillId="0" borderId="37" xfId="0" applyBorder="1" applyAlignment="1">
      <alignment horizontal="left" vertical="top" wrapText="1"/>
    </xf>
    <xf numFmtId="0" fontId="0" fillId="0" borderId="19" xfId="0" applyBorder="1" applyAlignment="1">
      <alignment horizontal="left" vertical="top" wrapText="1"/>
    </xf>
    <xf numFmtId="0" fontId="12" fillId="0" borderId="21" xfId="0" applyFont="1" applyBorder="1" applyAlignment="1">
      <alignment horizontal="left" vertical="top" wrapText="1"/>
    </xf>
    <xf numFmtId="0" fontId="13" fillId="0" borderId="13" xfId="0" applyFont="1" applyBorder="1" applyAlignment="1">
      <alignment horizontal="left" vertical="top" wrapText="1"/>
    </xf>
    <xf numFmtId="0" fontId="13" fillId="0" borderId="22" xfId="0" applyFont="1" applyBorder="1" applyAlignment="1">
      <alignment horizontal="left" vertical="top" wrapText="1"/>
    </xf>
    <xf numFmtId="0" fontId="13" fillId="0" borderId="7"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3"/>
  <sheetViews>
    <sheetView view="pageLayout" zoomScaleNormal="100" zoomScaleSheetLayoutView="100" workbookViewId="0">
      <selection sqref="A1:A3"/>
    </sheetView>
  </sheetViews>
  <sheetFormatPr defaultRowHeight="15" x14ac:dyDescent="0.25"/>
  <cols>
    <col min="1" max="1" width="91" customWidth="1"/>
  </cols>
  <sheetData>
    <row r="1" spans="1:1" ht="316.5" customHeight="1" x14ac:dyDescent="0.25">
      <c r="A1" s="72" t="s">
        <v>100</v>
      </c>
    </row>
    <row r="2" spans="1:1" x14ac:dyDescent="0.25">
      <c r="A2" s="73"/>
    </row>
    <row r="3" spans="1:1" ht="139.5" customHeight="1" x14ac:dyDescent="0.25">
      <c r="A3" s="73"/>
    </row>
  </sheetData>
  <mergeCells count="1">
    <mergeCell ref="A1:A3"/>
  </mergeCells>
  <pageMargins left="0.70866141732283505" right="0.70866141732283505" top="0.99803149599999996" bottom="0.74803149606299202" header="0.31496062992126" footer="0.31496062992126"/>
  <pageSetup scale="99" orientation="portrait" r:id="rId1"/>
  <headerFooter>
    <oddHeader>&amp;L&amp;G&amp;ROmega-3 and Omega-6 Balancing</oddHeader>
    <oddFooter>&amp;C&amp;"-,Bold"&amp;16&amp;K08-017www.DrRitamarie.com&amp;"-,Regular"&amp;11&amp;K01+000
© Dr. Ritamarie Loscalzo, DC,  MS, CCN, DACBN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5"/>
  <sheetViews>
    <sheetView view="pageLayout" topLeftCell="A46" zoomScaleNormal="100" zoomScaleSheetLayoutView="100" workbookViewId="0">
      <selection activeCell="J64" sqref="J64"/>
    </sheetView>
  </sheetViews>
  <sheetFormatPr defaultRowHeight="15" x14ac:dyDescent="0.25"/>
  <cols>
    <col min="1" max="1" width="19.85546875" customWidth="1"/>
    <col min="2" max="2" width="8.7109375" customWidth="1"/>
    <col min="3" max="3" width="9.7109375" customWidth="1"/>
    <col min="4" max="4" width="11.28515625" style="1" customWidth="1"/>
    <col min="5" max="5" width="10.5703125" style="1" customWidth="1"/>
    <col min="6" max="6" width="13.140625" style="1" bestFit="1" customWidth="1"/>
    <col min="7" max="7" width="9.140625" style="8" customWidth="1"/>
    <col min="8" max="8" width="9.140625" style="6" customWidth="1"/>
  </cols>
  <sheetData>
    <row r="1" spans="1:10" ht="219" customHeight="1" x14ac:dyDescent="0.25">
      <c r="A1" s="76" t="s">
        <v>101</v>
      </c>
      <c r="B1" s="77"/>
      <c r="C1" s="77"/>
      <c r="D1" s="77"/>
      <c r="E1" s="77"/>
      <c r="F1" s="77"/>
      <c r="G1" s="78"/>
      <c r="H1" s="78"/>
      <c r="I1" s="78"/>
      <c r="J1" s="79"/>
    </row>
    <row r="2" spans="1:10" ht="33" customHeight="1" x14ac:dyDescent="0.25">
      <c r="A2" s="32" t="s">
        <v>0</v>
      </c>
      <c r="B2" s="26"/>
      <c r="C2" s="27" t="s">
        <v>48</v>
      </c>
      <c r="D2" s="33" t="s">
        <v>59</v>
      </c>
      <c r="E2" s="33" t="s">
        <v>10</v>
      </c>
      <c r="F2" s="34" t="s">
        <v>44</v>
      </c>
      <c r="G2" s="35" t="s">
        <v>53</v>
      </c>
      <c r="H2" s="36" t="s">
        <v>55</v>
      </c>
      <c r="I2" s="37" t="s">
        <v>54</v>
      </c>
      <c r="J2" s="36" t="s">
        <v>69</v>
      </c>
    </row>
    <row r="3" spans="1:10" ht="30" x14ac:dyDescent="0.25">
      <c r="A3" s="3" t="s">
        <v>1</v>
      </c>
      <c r="B3" s="3" t="s">
        <v>89</v>
      </c>
      <c r="C3" s="3">
        <v>157</v>
      </c>
      <c r="D3" s="4">
        <v>1.8</v>
      </c>
      <c r="E3" s="4">
        <v>0.4</v>
      </c>
      <c r="F3" s="5">
        <f t="shared" ref="F3:F10" si="0">E3/D3</f>
        <v>0.22222222222222224</v>
      </c>
      <c r="G3" s="9">
        <v>0</v>
      </c>
      <c r="H3" s="10">
        <f t="shared" ref="H3:H10" si="1">PRODUCT(G3,C3)</f>
        <v>0</v>
      </c>
      <c r="I3" s="11">
        <f t="shared" ref="I3:I10" si="2">PRODUCT(D3,G3)</f>
        <v>0</v>
      </c>
      <c r="J3" s="12">
        <f>PRODUCT(G3,E3)</f>
        <v>0</v>
      </c>
    </row>
    <row r="4" spans="1:10" ht="30" x14ac:dyDescent="0.25">
      <c r="A4" s="3" t="s">
        <v>65</v>
      </c>
      <c r="B4" s="3" t="s">
        <v>88</v>
      </c>
      <c r="C4" s="3">
        <v>120</v>
      </c>
      <c r="D4" s="4">
        <v>7.2489999999999997</v>
      </c>
      <c r="E4" s="4">
        <v>1.7270000000000001</v>
      </c>
      <c r="F4" s="5">
        <f>E4/D4</f>
        <v>0.23823975720789076</v>
      </c>
      <c r="G4" s="9">
        <v>0</v>
      </c>
      <c r="H4" s="10">
        <f>PRODUCT(G4,C4)</f>
        <v>0</v>
      </c>
      <c r="I4" s="11">
        <f>PRODUCT(D4,G4)</f>
        <v>0</v>
      </c>
      <c r="J4" s="12">
        <f>PRODUCT(G4,E4)</f>
        <v>0</v>
      </c>
    </row>
    <row r="5" spans="1:10" x14ac:dyDescent="0.25">
      <c r="A5" s="3" t="s">
        <v>70</v>
      </c>
      <c r="B5" s="3" t="s">
        <v>2</v>
      </c>
      <c r="C5" s="3">
        <v>170</v>
      </c>
      <c r="D5" s="4">
        <v>2.8</v>
      </c>
      <c r="E5" s="4">
        <v>8.4</v>
      </c>
      <c r="F5" s="5">
        <f t="shared" si="0"/>
        <v>3.0000000000000004</v>
      </c>
      <c r="G5" s="9">
        <v>0</v>
      </c>
      <c r="H5" s="10">
        <f t="shared" si="1"/>
        <v>0</v>
      </c>
      <c r="I5" s="11">
        <f t="shared" si="2"/>
        <v>0</v>
      </c>
      <c r="J5" s="12">
        <f t="shared" ref="J5:J10" si="3">PRODUCT(G5,E5)</f>
        <v>0</v>
      </c>
    </row>
    <row r="6" spans="1:10" x14ac:dyDescent="0.25">
      <c r="A6" s="3" t="s">
        <v>71</v>
      </c>
      <c r="B6" s="3" t="s">
        <v>2</v>
      </c>
      <c r="C6" s="3">
        <v>139</v>
      </c>
      <c r="D6" s="4">
        <v>5</v>
      </c>
      <c r="E6" s="4">
        <v>1.6</v>
      </c>
      <c r="F6" s="5">
        <f t="shared" si="0"/>
        <v>0.32</v>
      </c>
      <c r="G6" s="9">
        <v>0</v>
      </c>
      <c r="H6" s="10">
        <f t="shared" si="1"/>
        <v>0</v>
      </c>
      <c r="I6" s="11">
        <f t="shared" si="2"/>
        <v>0</v>
      </c>
      <c r="J6" s="12">
        <f t="shared" si="3"/>
        <v>0</v>
      </c>
    </row>
    <row r="7" spans="1:10" ht="31.5" customHeight="1" x14ac:dyDescent="0.25">
      <c r="A7" s="3" t="s">
        <v>3</v>
      </c>
      <c r="B7" s="3" t="s">
        <v>2</v>
      </c>
      <c r="C7" s="3"/>
      <c r="D7" s="4">
        <v>0.1</v>
      </c>
      <c r="E7" s="4">
        <v>5.4</v>
      </c>
      <c r="F7" s="5">
        <f t="shared" si="0"/>
        <v>54</v>
      </c>
      <c r="G7" s="9">
        <v>0</v>
      </c>
      <c r="H7" s="10">
        <f t="shared" si="1"/>
        <v>0</v>
      </c>
      <c r="I7" s="11">
        <f t="shared" si="2"/>
        <v>0</v>
      </c>
      <c r="J7" s="12">
        <f t="shared" si="3"/>
        <v>0</v>
      </c>
    </row>
    <row r="8" spans="1:10" x14ac:dyDescent="0.25">
      <c r="A8" s="3" t="s">
        <v>4</v>
      </c>
      <c r="B8" s="3" t="s">
        <v>2</v>
      </c>
      <c r="C8" s="3"/>
      <c r="D8" s="4">
        <v>0.1</v>
      </c>
      <c r="E8" s="4">
        <v>8.6</v>
      </c>
      <c r="F8" s="5">
        <f t="shared" si="0"/>
        <v>85.999999999999986</v>
      </c>
      <c r="G8" s="9">
        <v>0</v>
      </c>
      <c r="H8" s="10">
        <f t="shared" si="1"/>
        <v>0</v>
      </c>
      <c r="I8" s="11">
        <f t="shared" si="2"/>
        <v>0</v>
      </c>
      <c r="J8" s="12">
        <f t="shared" si="3"/>
        <v>0</v>
      </c>
    </row>
    <row r="9" spans="1:10" x14ac:dyDescent="0.25">
      <c r="A9" s="3" t="s">
        <v>5</v>
      </c>
      <c r="B9" s="3" t="s">
        <v>2</v>
      </c>
      <c r="C9" s="3"/>
      <c r="D9" s="4">
        <v>0.1</v>
      </c>
      <c r="E9" s="4">
        <v>6.7565999999999997</v>
      </c>
      <c r="F9" s="5">
        <f t="shared" si="0"/>
        <v>67.565999999999988</v>
      </c>
      <c r="G9" s="9">
        <v>0</v>
      </c>
      <c r="H9" s="10">
        <f t="shared" si="1"/>
        <v>0</v>
      </c>
      <c r="I9" s="11">
        <f t="shared" si="2"/>
        <v>0</v>
      </c>
      <c r="J9" s="12">
        <f t="shared" si="3"/>
        <v>0</v>
      </c>
    </row>
    <row r="10" spans="1:10" x14ac:dyDescent="0.25">
      <c r="A10" s="3" t="s">
        <v>72</v>
      </c>
      <c r="B10" s="3" t="s">
        <v>2</v>
      </c>
      <c r="C10" s="3"/>
      <c r="D10" s="4">
        <v>0.1</v>
      </c>
      <c r="E10" s="4">
        <v>8.5</v>
      </c>
      <c r="F10" s="5">
        <f t="shared" si="0"/>
        <v>85</v>
      </c>
      <c r="G10" s="9">
        <v>0</v>
      </c>
      <c r="H10" s="10">
        <f t="shared" si="1"/>
        <v>0</v>
      </c>
      <c r="I10" s="11">
        <f t="shared" si="2"/>
        <v>0</v>
      </c>
      <c r="J10" s="12">
        <f t="shared" si="3"/>
        <v>0</v>
      </c>
    </row>
    <row r="11" spans="1:10" x14ac:dyDescent="0.25">
      <c r="A11" s="2"/>
      <c r="B11" s="2"/>
      <c r="C11" s="2"/>
      <c r="D11" s="13"/>
      <c r="E11" s="13"/>
      <c r="F11" s="28"/>
      <c r="G11" s="29"/>
      <c r="H11" s="29"/>
      <c r="I11" s="29"/>
      <c r="J11" s="29"/>
    </row>
    <row r="12" spans="1:10" ht="32.25" customHeight="1" x14ac:dyDescent="0.25">
      <c r="A12" s="32" t="s">
        <v>50</v>
      </c>
      <c r="B12" s="26"/>
      <c r="C12" s="27" t="s">
        <v>48</v>
      </c>
      <c r="D12" s="38" t="s">
        <v>59</v>
      </c>
      <c r="E12" s="33" t="s">
        <v>10</v>
      </c>
      <c r="F12" s="34" t="s">
        <v>44</v>
      </c>
      <c r="G12" s="35" t="s">
        <v>53</v>
      </c>
      <c r="H12" s="36" t="s">
        <v>55</v>
      </c>
      <c r="I12" s="37" t="s">
        <v>54</v>
      </c>
      <c r="J12" s="36" t="s">
        <v>69</v>
      </c>
    </row>
    <row r="13" spans="1:10" x14ac:dyDescent="0.25">
      <c r="A13" s="80" t="s">
        <v>6</v>
      </c>
      <c r="B13" s="80" t="s">
        <v>7</v>
      </c>
      <c r="C13" s="53">
        <v>121</v>
      </c>
      <c r="D13" s="13">
        <f>0.271+0.251+0.948</f>
        <v>1.47</v>
      </c>
      <c r="E13" s="82">
        <v>0.14000000000000001</v>
      </c>
      <c r="F13" s="84">
        <f>E13/D13</f>
        <v>9.5238095238095247E-2</v>
      </c>
      <c r="G13" s="9">
        <v>0</v>
      </c>
      <c r="H13" s="10">
        <f>PRODUCT(G13,C13)</f>
        <v>0</v>
      </c>
      <c r="I13" s="11">
        <f>PRODUCT(D13,G13)</f>
        <v>0</v>
      </c>
      <c r="J13" s="12">
        <f>PRODUCT(G13,E13)</f>
        <v>0</v>
      </c>
    </row>
    <row r="14" spans="1:10" x14ac:dyDescent="0.25">
      <c r="A14" s="81"/>
      <c r="B14" s="81"/>
      <c r="C14" s="54"/>
      <c r="D14" s="55" t="s">
        <v>11</v>
      </c>
      <c r="E14" s="83"/>
      <c r="F14" s="85"/>
      <c r="G14" s="9">
        <v>0</v>
      </c>
      <c r="H14" s="10">
        <f>PRODUCT(G14,C14)</f>
        <v>0</v>
      </c>
      <c r="I14" s="11">
        <f>PRODUCT(D14,G14)</f>
        <v>0</v>
      </c>
      <c r="J14" s="12">
        <f>PRODUCT(G14,E14)</f>
        <v>0</v>
      </c>
    </row>
    <row r="15" spans="1:10" x14ac:dyDescent="0.25">
      <c r="A15" s="81"/>
      <c r="B15" s="81"/>
      <c r="C15" s="54"/>
      <c r="D15" s="56" t="s">
        <v>8</v>
      </c>
      <c r="E15" s="83"/>
      <c r="F15" s="85"/>
      <c r="G15" s="9">
        <v>0</v>
      </c>
      <c r="H15" s="10">
        <f>PRODUCT(G15,C15)</f>
        <v>0</v>
      </c>
      <c r="I15" s="11">
        <f>PRODUCT(D15,G15)</f>
        <v>0</v>
      </c>
      <c r="J15" s="12">
        <f>PRODUCT(G15,E15)</f>
        <v>0</v>
      </c>
    </row>
    <row r="16" spans="1:10" x14ac:dyDescent="0.25">
      <c r="A16" s="81"/>
      <c r="B16" s="81"/>
      <c r="C16" s="54"/>
      <c r="D16" s="56" t="s">
        <v>9</v>
      </c>
      <c r="E16" s="83"/>
      <c r="F16" s="85"/>
      <c r="G16" s="9">
        <v>0</v>
      </c>
      <c r="H16" s="10">
        <f>PRODUCT(G16,C16)</f>
        <v>0</v>
      </c>
      <c r="I16" s="11">
        <f>PRODUCT(D16,G16)</f>
        <v>0</v>
      </c>
      <c r="J16" s="12">
        <f>PRODUCT(G16,E16)</f>
        <v>0</v>
      </c>
    </row>
    <row r="17" spans="1:10" x14ac:dyDescent="0.25">
      <c r="A17" s="3" t="s">
        <v>49</v>
      </c>
      <c r="B17" s="3" t="s">
        <v>7</v>
      </c>
      <c r="C17" s="3">
        <v>180</v>
      </c>
      <c r="D17" s="16">
        <v>5.1999999999999998E-2</v>
      </c>
      <c r="E17" s="4">
        <v>0.224</v>
      </c>
      <c r="F17" s="5">
        <f>E17/D17</f>
        <v>4.3076923076923084</v>
      </c>
      <c r="G17" s="9">
        <v>0</v>
      </c>
      <c r="H17" s="10">
        <f>PRODUCT(G17,C17)</f>
        <v>0</v>
      </c>
      <c r="I17" s="11">
        <f>PRODUCT(D17,G17)</f>
        <v>0</v>
      </c>
      <c r="J17" s="12">
        <f>PRODUCT(G17,E17)</f>
        <v>0</v>
      </c>
    </row>
    <row r="18" spans="1:10" x14ac:dyDescent="0.25">
      <c r="A18" s="2"/>
      <c r="B18" s="2"/>
      <c r="C18" s="2"/>
      <c r="D18" s="13"/>
      <c r="E18" s="13"/>
      <c r="F18" s="30"/>
      <c r="G18" s="31"/>
      <c r="H18" s="31"/>
      <c r="I18" s="31"/>
      <c r="J18" s="31"/>
    </row>
    <row r="19" spans="1:10" ht="30" x14ac:dyDescent="0.25">
      <c r="A19" s="39" t="s">
        <v>12</v>
      </c>
      <c r="B19" s="14"/>
      <c r="C19" s="15" t="s">
        <v>48</v>
      </c>
      <c r="D19" s="40" t="s">
        <v>59</v>
      </c>
      <c r="E19" s="40" t="s">
        <v>10</v>
      </c>
      <c r="F19" s="41" t="s">
        <v>44</v>
      </c>
      <c r="G19" s="35" t="s">
        <v>53</v>
      </c>
      <c r="H19" s="36" t="s">
        <v>55</v>
      </c>
      <c r="I19" s="37" t="s">
        <v>54</v>
      </c>
      <c r="J19" s="42" t="s">
        <v>69</v>
      </c>
    </row>
    <row r="20" spans="1:10" x14ac:dyDescent="0.25">
      <c r="A20" s="3" t="s">
        <v>13</v>
      </c>
      <c r="B20" s="3" t="s">
        <v>2</v>
      </c>
      <c r="C20" s="3"/>
      <c r="D20" s="3">
        <v>2.6</v>
      </c>
      <c r="E20" s="3">
        <v>10.8</v>
      </c>
      <c r="F20" s="5">
        <f>E20/D20</f>
        <v>4.1538461538461542</v>
      </c>
      <c r="G20" s="9">
        <v>0</v>
      </c>
      <c r="H20" s="10">
        <f t="shared" ref="H20:H31" si="4">PRODUCT(G20,C20)</f>
        <v>0</v>
      </c>
      <c r="I20" s="11">
        <f t="shared" ref="I20:I31" si="5">PRODUCT(D20,G20)</f>
        <v>0</v>
      </c>
      <c r="J20" s="12">
        <f t="shared" ref="J20:J31" si="6">PRODUCT(G20,E20)</f>
        <v>0</v>
      </c>
    </row>
    <row r="21" spans="1:10" x14ac:dyDescent="0.25">
      <c r="A21" s="3" t="s">
        <v>14</v>
      </c>
      <c r="B21" s="3" t="s">
        <v>2</v>
      </c>
      <c r="C21" s="3"/>
      <c r="D21" s="3">
        <v>0.28000000000000003</v>
      </c>
      <c r="E21" s="3">
        <v>5.8</v>
      </c>
      <c r="F21" s="5">
        <f>E21/D21</f>
        <v>20.714285714285712</v>
      </c>
      <c r="G21" s="9">
        <v>0</v>
      </c>
      <c r="H21" s="10">
        <f t="shared" si="4"/>
        <v>0</v>
      </c>
      <c r="I21" s="11">
        <f t="shared" si="5"/>
        <v>0</v>
      </c>
      <c r="J21" s="12">
        <f t="shared" si="6"/>
        <v>0</v>
      </c>
    </row>
    <row r="22" spans="1:10" x14ac:dyDescent="0.25">
      <c r="A22" s="3" t="s">
        <v>15</v>
      </c>
      <c r="B22" s="3" t="s">
        <v>2</v>
      </c>
      <c r="C22" s="3"/>
      <c r="D22" s="3">
        <v>2E-3</v>
      </c>
      <c r="E22" s="3">
        <v>3.4</v>
      </c>
      <c r="F22" s="5">
        <f t="shared" ref="F22:F29" si="7">E22/D22</f>
        <v>1700</v>
      </c>
      <c r="G22" s="9">
        <v>0</v>
      </c>
      <c r="H22" s="10">
        <f t="shared" si="4"/>
        <v>0</v>
      </c>
      <c r="I22" s="11">
        <f t="shared" si="5"/>
        <v>0</v>
      </c>
      <c r="J22" s="12">
        <f t="shared" si="6"/>
        <v>0</v>
      </c>
    </row>
    <row r="23" spans="1:10" x14ac:dyDescent="0.25">
      <c r="A23" s="3" t="s">
        <v>16</v>
      </c>
      <c r="B23" s="3" t="s">
        <v>2</v>
      </c>
      <c r="C23" s="3"/>
      <c r="D23" s="3">
        <v>0.02</v>
      </c>
      <c r="E23" s="3">
        <v>2.2000000000000002</v>
      </c>
      <c r="F23" s="5">
        <f t="shared" si="7"/>
        <v>110</v>
      </c>
      <c r="G23" s="9">
        <v>0</v>
      </c>
      <c r="H23" s="10">
        <f t="shared" si="4"/>
        <v>0</v>
      </c>
      <c r="I23" s="11">
        <f t="shared" si="5"/>
        <v>0</v>
      </c>
      <c r="J23" s="12">
        <f t="shared" si="6"/>
        <v>0</v>
      </c>
    </row>
    <row r="24" spans="1:10" x14ac:dyDescent="0.25">
      <c r="A24" s="3" t="s">
        <v>73</v>
      </c>
      <c r="B24" s="3" t="s">
        <v>2</v>
      </c>
      <c r="C24" s="3">
        <v>204</v>
      </c>
      <c r="D24" s="3">
        <v>5.8000000000000003E-2</v>
      </c>
      <c r="E24" s="3">
        <v>0.37</v>
      </c>
      <c r="F24" s="5">
        <f t="shared" si="7"/>
        <v>6.3793103448275854</v>
      </c>
      <c r="G24" s="9">
        <v>0</v>
      </c>
      <c r="H24" s="10">
        <f t="shared" si="4"/>
        <v>0</v>
      </c>
      <c r="I24" s="11">
        <f t="shared" si="5"/>
        <v>0</v>
      </c>
      <c r="J24" s="12">
        <f t="shared" si="6"/>
        <v>0</v>
      </c>
    </row>
    <row r="25" spans="1:10" x14ac:dyDescent="0.25">
      <c r="A25" s="3" t="s">
        <v>17</v>
      </c>
      <c r="B25" s="3" t="s">
        <v>2</v>
      </c>
      <c r="C25" s="3">
        <v>187</v>
      </c>
      <c r="D25" s="3">
        <v>0</v>
      </c>
      <c r="E25" s="3">
        <v>0.11</v>
      </c>
      <c r="F25" s="52" t="s">
        <v>21</v>
      </c>
      <c r="G25" s="9">
        <v>0</v>
      </c>
      <c r="H25" s="10">
        <f t="shared" si="4"/>
        <v>0</v>
      </c>
      <c r="I25" s="11">
        <f t="shared" si="5"/>
        <v>0</v>
      </c>
      <c r="J25" s="12">
        <f t="shared" si="6"/>
        <v>0</v>
      </c>
    </row>
    <row r="26" spans="1:10" x14ac:dyDescent="0.25">
      <c r="A26" s="3" t="s">
        <v>81</v>
      </c>
      <c r="B26" s="3" t="s">
        <v>67</v>
      </c>
      <c r="C26" s="3">
        <v>120</v>
      </c>
      <c r="D26" s="3">
        <v>0</v>
      </c>
      <c r="E26" s="3">
        <v>0.1</v>
      </c>
      <c r="F26" s="52" t="s">
        <v>21</v>
      </c>
      <c r="G26" s="9">
        <v>0</v>
      </c>
      <c r="H26" s="10">
        <v>0</v>
      </c>
      <c r="I26" s="11">
        <f t="shared" si="5"/>
        <v>0</v>
      </c>
      <c r="J26" s="12">
        <f t="shared" si="6"/>
        <v>0</v>
      </c>
    </row>
    <row r="27" spans="1:10" x14ac:dyDescent="0.25">
      <c r="A27" s="3" t="s">
        <v>60</v>
      </c>
      <c r="B27" s="3" t="s">
        <v>2</v>
      </c>
      <c r="C27" s="3">
        <v>159</v>
      </c>
      <c r="D27" s="3">
        <v>7.0000000000000007E-2</v>
      </c>
      <c r="E27" s="3">
        <v>3.83</v>
      </c>
      <c r="F27" s="5">
        <f t="shared" si="7"/>
        <v>54.714285714285708</v>
      </c>
      <c r="G27" s="9">
        <v>0</v>
      </c>
      <c r="H27" s="10">
        <f t="shared" si="4"/>
        <v>0</v>
      </c>
      <c r="I27" s="11">
        <f t="shared" si="5"/>
        <v>0</v>
      </c>
      <c r="J27" s="12">
        <f t="shared" si="6"/>
        <v>0</v>
      </c>
    </row>
    <row r="28" spans="1:10" x14ac:dyDescent="0.25">
      <c r="A28" s="3" t="s">
        <v>18</v>
      </c>
      <c r="B28" s="3" t="s">
        <v>2</v>
      </c>
      <c r="C28" s="3">
        <v>178</v>
      </c>
      <c r="D28" s="3">
        <v>2.5000000000000001E-2</v>
      </c>
      <c r="E28" s="3">
        <v>2.21</v>
      </c>
      <c r="F28" s="5">
        <f t="shared" si="7"/>
        <v>88.399999999999991</v>
      </c>
      <c r="G28" s="9">
        <v>0</v>
      </c>
      <c r="H28" s="10">
        <f t="shared" si="4"/>
        <v>0</v>
      </c>
      <c r="I28" s="11">
        <f t="shared" si="5"/>
        <v>0</v>
      </c>
      <c r="J28" s="12">
        <f t="shared" si="6"/>
        <v>0</v>
      </c>
    </row>
    <row r="29" spans="1:10" x14ac:dyDescent="0.25">
      <c r="A29" s="3" t="s">
        <v>75</v>
      </c>
      <c r="B29" s="3" t="s">
        <v>2</v>
      </c>
      <c r="C29" s="3"/>
      <c r="D29" s="3">
        <v>0.05</v>
      </c>
      <c r="E29" s="3">
        <v>9.4</v>
      </c>
      <c r="F29" s="5">
        <f t="shared" si="7"/>
        <v>188</v>
      </c>
      <c r="G29" s="9">
        <v>0</v>
      </c>
      <c r="H29" s="10">
        <f t="shared" si="4"/>
        <v>0</v>
      </c>
      <c r="I29" s="11">
        <f t="shared" si="5"/>
        <v>0</v>
      </c>
      <c r="J29" s="12">
        <f t="shared" si="6"/>
        <v>0</v>
      </c>
    </row>
    <row r="30" spans="1:10" x14ac:dyDescent="0.25">
      <c r="A30" s="3" t="s">
        <v>66</v>
      </c>
      <c r="B30" s="3" t="s">
        <v>27</v>
      </c>
      <c r="C30" s="3">
        <v>186</v>
      </c>
      <c r="D30" s="3">
        <v>0</v>
      </c>
      <c r="E30" s="3">
        <v>0.378</v>
      </c>
      <c r="F30" s="52" t="s">
        <v>21</v>
      </c>
      <c r="G30" s="9">
        <v>0</v>
      </c>
      <c r="H30" s="10">
        <v>0</v>
      </c>
      <c r="I30" s="11">
        <v>0</v>
      </c>
      <c r="J30" s="10">
        <v>0</v>
      </c>
    </row>
    <row r="31" spans="1:10" ht="30" x14ac:dyDescent="0.25">
      <c r="A31" s="3" t="s">
        <v>19</v>
      </c>
      <c r="B31" s="3" t="s">
        <v>82</v>
      </c>
      <c r="C31" s="3"/>
      <c r="D31" s="3">
        <v>0.17</v>
      </c>
      <c r="E31" s="3">
        <v>2.2799999999999998</v>
      </c>
      <c r="F31" s="5">
        <f>E31/D31</f>
        <v>13.411764705882351</v>
      </c>
      <c r="G31" s="9">
        <v>0</v>
      </c>
      <c r="H31" s="10">
        <f t="shared" si="4"/>
        <v>0</v>
      </c>
      <c r="I31" s="11">
        <f t="shared" si="5"/>
        <v>0</v>
      </c>
      <c r="J31" s="12">
        <f t="shared" si="6"/>
        <v>0</v>
      </c>
    </row>
    <row r="32" spans="1:10" x14ac:dyDescent="0.25">
      <c r="A32" s="2"/>
      <c r="B32" s="2"/>
      <c r="C32" s="2"/>
      <c r="D32" s="13"/>
      <c r="E32" s="13"/>
      <c r="F32" s="30"/>
      <c r="G32" s="29"/>
      <c r="H32" s="29"/>
      <c r="I32" s="29"/>
      <c r="J32" s="29"/>
    </row>
    <row r="33" spans="1:10" ht="30" x14ac:dyDescent="0.25">
      <c r="A33" s="39" t="s">
        <v>22</v>
      </c>
      <c r="B33" s="14"/>
      <c r="C33" s="15" t="s">
        <v>48</v>
      </c>
      <c r="D33" s="40" t="s">
        <v>59</v>
      </c>
      <c r="E33" s="40" t="s">
        <v>10</v>
      </c>
      <c r="F33" s="41" t="s">
        <v>44</v>
      </c>
      <c r="G33" s="35" t="s">
        <v>53</v>
      </c>
      <c r="H33" s="36" t="s">
        <v>55</v>
      </c>
      <c r="I33" s="37" t="s">
        <v>54</v>
      </c>
      <c r="J33" s="36" t="s">
        <v>69</v>
      </c>
    </row>
    <row r="34" spans="1:10" s="2" customFormat="1" ht="30" x14ac:dyDescent="0.25">
      <c r="A34" s="3" t="s">
        <v>23</v>
      </c>
      <c r="B34" s="3" t="s">
        <v>24</v>
      </c>
      <c r="C34" s="3"/>
      <c r="D34" s="4">
        <v>0.5</v>
      </c>
      <c r="E34" s="4">
        <v>3.8</v>
      </c>
      <c r="F34" s="5">
        <f>E34/D34</f>
        <v>7.6</v>
      </c>
      <c r="G34" s="9">
        <v>0</v>
      </c>
      <c r="H34" s="10">
        <f>PRODUCT(G34,C34)</f>
        <v>0</v>
      </c>
      <c r="I34" s="11">
        <f t="shared" ref="I34:I45" si="8">PRODUCT(D34,G34)</f>
        <v>0</v>
      </c>
      <c r="J34" s="12">
        <f t="shared" ref="J34:J45" si="9">PRODUCT(G34,E34)</f>
        <v>0</v>
      </c>
    </row>
    <row r="35" spans="1:10" s="2" customFormat="1" x14ac:dyDescent="0.25">
      <c r="A35" s="3" t="s">
        <v>25</v>
      </c>
      <c r="B35" s="3" t="s">
        <v>26</v>
      </c>
      <c r="C35" s="3"/>
      <c r="D35" s="4">
        <v>0.3</v>
      </c>
      <c r="E35" s="4">
        <v>2.1</v>
      </c>
      <c r="F35" s="5">
        <f>E35/D35</f>
        <v>7.0000000000000009</v>
      </c>
      <c r="G35" s="9">
        <v>0</v>
      </c>
      <c r="H35" s="10">
        <f t="shared" ref="H35:H45" si="10">PRODUCT(G35,C35)</f>
        <v>0</v>
      </c>
      <c r="I35" s="11">
        <f t="shared" si="8"/>
        <v>0</v>
      </c>
      <c r="J35" s="12">
        <f t="shared" si="9"/>
        <v>0</v>
      </c>
    </row>
    <row r="36" spans="1:10" x14ac:dyDescent="0.25">
      <c r="A36" s="3" t="s">
        <v>76</v>
      </c>
      <c r="B36" s="3" t="s">
        <v>27</v>
      </c>
      <c r="C36" s="3"/>
      <c r="D36" s="4">
        <v>0.18</v>
      </c>
      <c r="E36" s="4">
        <v>0.22</v>
      </c>
      <c r="F36" s="5">
        <f t="shared" ref="F36:F48" si="11">E36/D36</f>
        <v>1.2222222222222223</v>
      </c>
      <c r="G36" s="9">
        <v>0</v>
      </c>
      <c r="H36" s="10">
        <f t="shared" si="10"/>
        <v>0</v>
      </c>
      <c r="I36" s="11">
        <f t="shared" si="8"/>
        <v>0</v>
      </c>
      <c r="J36" s="12">
        <f t="shared" si="9"/>
        <v>0</v>
      </c>
    </row>
    <row r="37" spans="1:10" x14ac:dyDescent="0.25">
      <c r="A37" s="3" t="s">
        <v>28</v>
      </c>
      <c r="B37" s="3" t="s">
        <v>27</v>
      </c>
      <c r="C37" s="3"/>
      <c r="D37" s="4">
        <v>7.0000000000000007E-2</v>
      </c>
      <c r="E37" s="4">
        <v>0.27</v>
      </c>
      <c r="F37" s="5">
        <f t="shared" si="11"/>
        <v>3.8571428571428572</v>
      </c>
      <c r="G37" s="9">
        <v>0</v>
      </c>
      <c r="H37" s="10">
        <f t="shared" si="10"/>
        <v>0</v>
      </c>
      <c r="I37" s="11">
        <f t="shared" si="8"/>
        <v>0</v>
      </c>
      <c r="J37" s="12">
        <f t="shared" si="9"/>
        <v>0</v>
      </c>
    </row>
    <row r="38" spans="1:10" x14ac:dyDescent="0.25">
      <c r="A38" s="3" t="s">
        <v>77</v>
      </c>
      <c r="B38" s="3" t="s">
        <v>27</v>
      </c>
      <c r="C38" s="3"/>
      <c r="D38" s="4">
        <v>0.23</v>
      </c>
      <c r="E38" s="4">
        <v>0.16800000000000001</v>
      </c>
      <c r="F38" s="5">
        <f t="shared" si="11"/>
        <v>0.73043478260869565</v>
      </c>
      <c r="G38" s="9">
        <v>0</v>
      </c>
      <c r="H38" s="10">
        <f t="shared" si="10"/>
        <v>0</v>
      </c>
      <c r="I38" s="11">
        <f t="shared" si="8"/>
        <v>0</v>
      </c>
      <c r="J38" s="12">
        <f t="shared" si="9"/>
        <v>0</v>
      </c>
    </row>
    <row r="39" spans="1:10" x14ac:dyDescent="0.25">
      <c r="A39" s="3" t="s">
        <v>29</v>
      </c>
      <c r="B39" s="3" t="s">
        <v>27</v>
      </c>
      <c r="C39" s="3"/>
      <c r="D39" s="4">
        <v>0.17</v>
      </c>
      <c r="E39" s="4">
        <v>0.8</v>
      </c>
      <c r="F39" s="5">
        <f t="shared" si="11"/>
        <v>4.7058823529411766</v>
      </c>
      <c r="G39" s="9">
        <v>0</v>
      </c>
      <c r="H39" s="10">
        <f t="shared" si="10"/>
        <v>0</v>
      </c>
      <c r="I39" s="11">
        <f t="shared" si="8"/>
        <v>0</v>
      </c>
      <c r="J39" s="12">
        <f t="shared" si="9"/>
        <v>0</v>
      </c>
    </row>
    <row r="40" spans="1:10" x14ac:dyDescent="0.25">
      <c r="A40" s="3" t="s">
        <v>30</v>
      </c>
      <c r="B40" s="3" t="s">
        <v>83</v>
      </c>
      <c r="C40" s="3"/>
      <c r="D40" s="4">
        <v>0.05</v>
      </c>
      <c r="E40" s="4">
        <v>1.71</v>
      </c>
      <c r="F40" s="5">
        <f t="shared" si="11"/>
        <v>34.199999999999996</v>
      </c>
      <c r="G40" s="9">
        <v>0</v>
      </c>
      <c r="H40" s="10">
        <f t="shared" si="10"/>
        <v>0</v>
      </c>
      <c r="I40" s="11">
        <f t="shared" si="8"/>
        <v>0</v>
      </c>
      <c r="J40" s="12">
        <f t="shared" si="9"/>
        <v>0</v>
      </c>
    </row>
    <row r="41" spans="1:10" x14ac:dyDescent="0.25">
      <c r="A41" s="3" t="s">
        <v>102</v>
      </c>
      <c r="B41" s="3" t="s">
        <v>32</v>
      </c>
      <c r="C41" s="3"/>
      <c r="D41" s="4">
        <v>0.01</v>
      </c>
      <c r="E41" s="4">
        <v>0.4</v>
      </c>
      <c r="F41" s="5">
        <f t="shared" si="11"/>
        <v>40</v>
      </c>
      <c r="G41" s="9">
        <v>0</v>
      </c>
      <c r="H41" s="10">
        <f t="shared" si="10"/>
        <v>0</v>
      </c>
      <c r="I41" s="11">
        <f t="shared" si="8"/>
        <v>0</v>
      </c>
      <c r="J41" s="12">
        <f t="shared" si="9"/>
        <v>0</v>
      </c>
    </row>
    <row r="42" spans="1:10" ht="30" x14ac:dyDescent="0.25">
      <c r="A42" s="3" t="s">
        <v>33</v>
      </c>
      <c r="B42" s="3" t="s">
        <v>45</v>
      </c>
      <c r="C42" s="3"/>
      <c r="D42" s="4">
        <v>0.442</v>
      </c>
      <c r="E42" s="4">
        <v>5.0609999999999999</v>
      </c>
      <c r="F42" s="5">
        <f t="shared" si="11"/>
        <v>11.450226244343892</v>
      </c>
      <c r="G42" s="9">
        <v>0</v>
      </c>
      <c r="H42" s="10">
        <f t="shared" si="10"/>
        <v>0</v>
      </c>
      <c r="I42" s="11">
        <f t="shared" si="8"/>
        <v>0</v>
      </c>
      <c r="J42" s="12">
        <f t="shared" si="9"/>
        <v>0</v>
      </c>
    </row>
    <row r="43" spans="1:10" ht="30" x14ac:dyDescent="0.25">
      <c r="A43" s="3" t="s">
        <v>78</v>
      </c>
      <c r="B43" s="3" t="s">
        <v>46</v>
      </c>
      <c r="C43" s="3"/>
      <c r="D43" s="4">
        <v>2.7E-2</v>
      </c>
      <c r="E43" s="4">
        <v>0.60299999999999998</v>
      </c>
      <c r="F43" s="5">
        <f t="shared" si="11"/>
        <v>22.333333333333332</v>
      </c>
      <c r="G43" s="9">
        <v>0</v>
      </c>
      <c r="H43" s="10">
        <f t="shared" si="10"/>
        <v>0</v>
      </c>
      <c r="I43" s="11">
        <f t="shared" si="8"/>
        <v>0</v>
      </c>
      <c r="J43" s="12">
        <f t="shared" si="9"/>
        <v>0</v>
      </c>
    </row>
    <row r="44" spans="1:10" ht="30" x14ac:dyDescent="0.25">
      <c r="A44" s="3" t="s">
        <v>79</v>
      </c>
      <c r="B44" s="3" t="s">
        <v>45</v>
      </c>
      <c r="C44" s="3">
        <v>571</v>
      </c>
      <c r="D44" s="4">
        <v>0.48</v>
      </c>
      <c r="E44" s="4">
        <v>0.60299999999999998</v>
      </c>
      <c r="F44" s="5">
        <f t="shared" si="11"/>
        <v>1.2562500000000001</v>
      </c>
      <c r="G44" s="9">
        <v>0</v>
      </c>
      <c r="H44" s="10">
        <f t="shared" si="10"/>
        <v>0</v>
      </c>
      <c r="I44" s="11">
        <f t="shared" si="8"/>
        <v>0</v>
      </c>
      <c r="J44" s="12">
        <f t="shared" si="9"/>
        <v>0</v>
      </c>
    </row>
    <row r="45" spans="1:10" ht="30" x14ac:dyDescent="0.25">
      <c r="A45" s="3" t="s">
        <v>47</v>
      </c>
      <c r="B45" s="3" t="s">
        <v>45</v>
      </c>
      <c r="C45" s="3">
        <v>583</v>
      </c>
      <c r="D45" s="4">
        <v>0.13300000000000001</v>
      </c>
      <c r="E45" s="43">
        <v>1.6339999999999999</v>
      </c>
      <c r="F45" s="5">
        <f t="shared" si="11"/>
        <v>12.285714285714285</v>
      </c>
      <c r="G45" s="9">
        <v>0</v>
      </c>
      <c r="H45" s="10">
        <f t="shared" si="10"/>
        <v>0</v>
      </c>
      <c r="I45" s="11">
        <f t="shared" si="8"/>
        <v>0</v>
      </c>
      <c r="J45" s="12">
        <f t="shared" si="9"/>
        <v>0</v>
      </c>
    </row>
    <row r="46" spans="1:10" ht="30" x14ac:dyDescent="0.25">
      <c r="A46" s="39" t="s">
        <v>34</v>
      </c>
      <c r="B46" s="14"/>
      <c r="C46" s="15" t="s">
        <v>48</v>
      </c>
      <c r="D46" s="40" t="s">
        <v>59</v>
      </c>
      <c r="E46" s="38" t="s">
        <v>10</v>
      </c>
      <c r="F46" s="41" t="s">
        <v>44</v>
      </c>
      <c r="G46" s="35" t="s">
        <v>53</v>
      </c>
      <c r="H46" s="36" t="s">
        <v>55</v>
      </c>
      <c r="I46" s="37" t="s">
        <v>54</v>
      </c>
      <c r="J46" s="42" t="s">
        <v>69</v>
      </c>
    </row>
    <row r="47" spans="1:10" ht="30" x14ac:dyDescent="0.25">
      <c r="A47" s="3" t="s">
        <v>61</v>
      </c>
      <c r="B47" s="3" t="s">
        <v>51</v>
      </c>
      <c r="C47" s="3"/>
      <c r="D47" s="3">
        <v>0.39</v>
      </c>
      <c r="E47" s="3">
        <v>7.0000000000000007E-2</v>
      </c>
      <c r="F47" s="5">
        <f t="shared" si="11"/>
        <v>0.17948717948717949</v>
      </c>
      <c r="G47" s="9">
        <v>0</v>
      </c>
      <c r="H47" s="10">
        <f t="shared" ref="H47:H59" si="12">PRODUCT(G47,C47)</f>
        <v>0</v>
      </c>
      <c r="I47" s="11">
        <f t="shared" ref="I47:I59" si="13">PRODUCT(D47,G47)</f>
        <v>0</v>
      </c>
      <c r="J47" s="12">
        <f t="shared" ref="J47:J59" si="14">PRODUCT(G47,E47)</f>
        <v>0</v>
      </c>
    </row>
    <row r="48" spans="1:10" ht="34.5" customHeight="1" x14ac:dyDescent="0.25">
      <c r="A48" s="3" t="s">
        <v>62</v>
      </c>
      <c r="B48" s="3" t="s">
        <v>84</v>
      </c>
      <c r="C48" s="3"/>
      <c r="D48" s="3">
        <v>0.21</v>
      </c>
      <c r="E48" s="3">
        <v>0.09</v>
      </c>
      <c r="F48" s="5">
        <f t="shared" si="11"/>
        <v>0.42857142857142855</v>
      </c>
      <c r="G48" s="9">
        <v>0</v>
      </c>
      <c r="H48" s="10">
        <f t="shared" si="12"/>
        <v>0</v>
      </c>
      <c r="I48" s="11">
        <f t="shared" si="13"/>
        <v>0</v>
      </c>
      <c r="J48" s="12">
        <f t="shared" si="14"/>
        <v>0</v>
      </c>
    </row>
    <row r="49" spans="1:10" x14ac:dyDescent="0.25">
      <c r="A49" s="3" t="s">
        <v>63</v>
      </c>
      <c r="B49" s="3" t="s">
        <v>27</v>
      </c>
      <c r="C49" s="3"/>
      <c r="D49" s="3" t="s">
        <v>35</v>
      </c>
      <c r="E49" s="3" t="s">
        <v>35</v>
      </c>
      <c r="F49" s="5">
        <v>1.5</v>
      </c>
      <c r="G49" s="9">
        <v>0</v>
      </c>
      <c r="H49" s="10">
        <f t="shared" si="12"/>
        <v>0</v>
      </c>
      <c r="I49" s="11">
        <f t="shared" si="13"/>
        <v>0</v>
      </c>
      <c r="J49" s="12">
        <f t="shared" si="14"/>
        <v>0</v>
      </c>
    </row>
    <row r="50" spans="1:10" ht="30" x14ac:dyDescent="0.25">
      <c r="A50" s="3" t="s">
        <v>64</v>
      </c>
      <c r="B50" s="3" t="s">
        <v>27</v>
      </c>
      <c r="C50" s="3"/>
      <c r="D50" s="3" t="s">
        <v>35</v>
      </c>
      <c r="E50" s="3" t="s">
        <v>35</v>
      </c>
      <c r="F50" s="5">
        <v>1.5</v>
      </c>
      <c r="G50" s="9">
        <v>0</v>
      </c>
      <c r="H50" s="10">
        <f t="shared" si="12"/>
        <v>0</v>
      </c>
      <c r="I50" s="11">
        <f t="shared" si="13"/>
        <v>0</v>
      </c>
      <c r="J50" s="12">
        <f t="shared" si="14"/>
        <v>0</v>
      </c>
    </row>
    <row r="51" spans="1:10" x14ac:dyDescent="0.25">
      <c r="A51" s="3" t="s">
        <v>36</v>
      </c>
      <c r="B51" s="3" t="s">
        <v>24</v>
      </c>
      <c r="C51" s="3"/>
      <c r="D51" s="3">
        <v>0</v>
      </c>
      <c r="E51" s="3" t="s">
        <v>35</v>
      </c>
      <c r="F51" s="5">
        <v>0</v>
      </c>
      <c r="G51" s="9">
        <v>0</v>
      </c>
      <c r="H51" s="10">
        <f t="shared" si="12"/>
        <v>0</v>
      </c>
      <c r="I51" s="11">
        <f t="shared" si="13"/>
        <v>0</v>
      </c>
      <c r="J51" s="12">
        <f t="shared" si="14"/>
        <v>0</v>
      </c>
    </row>
    <row r="52" spans="1:10" ht="30" x14ac:dyDescent="0.25">
      <c r="A52" s="3" t="s">
        <v>37</v>
      </c>
      <c r="B52" s="3" t="s">
        <v>24</v>
      </c>
      <c r="C52" s="3"/>
      <c r="D52" s="3" t="s">
        <v>35</v>
      </c>
      <c r="E52" s="3" t="s">
        <v>35</v>
      </c>
      <c r="F52" s="5">
        <v>0.5</v>
      </c>
      <c r="G52" s="9">
        <v>0</v>
      </c>
      <c r="H52" s="10">
        <f t="shared" si="12"/>
        <v>0</v>
      </c>
      <c r="I52" s="11">
        <f t="shared" si="13"/>
        <v>0</v>
      </c>
      <c r="J52" s="12">
        <f t="shared" si="14"/>
        <v>0</v>
      </c>
    </row>
    <row r="53" spans="1:10" ht="30" x14ac:dyDescent="0.25">
      <c r="A53" s="3" t="s">
        <v>38</v>
      </c>
      <c r="B53" s="3" t="s">
        <v>24</v>
      </c>
      <c r="C53" s="3"/>
      <c r="D53" s="3">
        <v>0.1</v>
      </c>
      <c r="E53" s="3" t="s">
        <v>35</v>
      </c>
      <c r="F53" s="5">
        <v>0.8</v>
      </c>
      <c r="G53" s="9">
        <v>0</v>
      </c>
      <c r="H53" s="10">
        <f t="shared" si="12"/>
        <v>0</v>
      </c>
      <c r="I53" s="11">
        <f t="shared" si="13"/>
        <v>0</v>
      </c>
      <c r="J53" s="12">
        <f t="shared" si="14"/>
        <v>0</v>
      </c>
    </row>
    <row r="54" spans="1:10" x14ac:dyDescent="0.25">
      <c r="A54" s="3" t="s">
        <v>80</v>
      </c>
      <c r="B54" s="3" t="s">
        <v>39</v>
      </c>
      <c r="C54" s="3"/>
      <c r="D54" s="3">
        <v>0.24</v>
      </c>
      <c r="E54" s="3">
        <v>0.18</v>
      </c>
      <c r="F54" s="5">
        <v>0.9</v>
      </c>
      <c r="G54" s="9">
        <v>0</v>
      </c>
      <c r="H54" s="10">
        <f t="shared" si="12"/>
        <v>0</v>
      </c>
      <c r="I54" s="11">
        <f t="shared" si="13"/>
        <v>0</v>
      </c>
      <c r="J54" s="12">
        <f t="shared" si="14"/>
        <v>0</v>
      </c>
    </row>
    <row r="55" spans="1:10" x14ac:dyDescent="0.25">
      <c r="A55" s="3" t="s">
        <v>40</v>
      </c>
      <c r="B55" s="3" t="s">
        <v>24</v>
      </c>
      <c r="C55" s="3"/>
      <c r="D55" s="3" t="s">
        <v>35</v>
      </c>
      <c r="E55" s="3" t="s">
        <v>35</v>
      </c>
      <c r="F55" s="5">
        <v>4</v>
      </c>
      <c r="G55" s="9">
        <v>0</v>
      </c>
      <c r="H55" s="10">
        <f t="shared" si="12"/>
        <v>0</v>
      </c>
      <c r="I55" s="11">
        <f t="shared" si="13"/>
        <v>0</v>
      </c>
      <c r="J55" s="12">
        <f t="shared" si="14"/>
        <v>0</v>
      </c>
    </row>
    <row r="56" spans="1:10" ht="30" x14ac:dyDescent="0.25">
      <c r="A56" s="3" t="s">
        <v>41</v>
      </c>
      <c r="B56" s="3" t="s">
        <v>24</v>
      </c>
      <c r="C56" s="3"/>
      <c r="D56" s="3">
        <v>0.1</v>
      </c>
      <c r="E56" s="3">
        <v>0.1</v>
      </c>
      <c r="F56" s="5">
        <v>0.8</v>
      </c>
      <c r="G56" s="9">
        <v>0</v>
      </c>
      <c r="H56" s="10">
        <f t="shared" si="12"/>
        <v>0</v>
      </c>
      <c r="I56" s="11">
        <f t="shared" si="13"/>
        <v>0</v>
      </c>
      <c r="J56" s="12">
        <f t="shared" si="14"/>
        <v>0</v>
      </c>
    </row>
    <row r="57" spans="1:10" ht="30" x14ac:dyDescent="0.25">
      <c r="A57" s="3" t="s">
        <v>42</v>
      </c>
      <c r="B57" s="3" t="s">
        <v>24</v>
      </c>
      <c r="C57" s="3"/>
      <c r="D57" s="3" t="s">
        <v>35</v>
      </c>
      <c r="E57" s="3" t="s">
        <v>35</v>
      </c>
      <c r="F57" s="5">
        <v>0.5</v>
      </c>
      <c r="G57" s="9">
        <v>0</v>
      </c>
      <c r="H57" s="10">
        <f t="shared" si="12"/>
        <v>0</v>
      </c>
      <c r="I57" s="11">
        <f t="shared" si="13"/>
        <v>0</v>
      </c>
      <c r="J57" s="12">
        <f t="shared" si="14"/>
        <v>0</v>
      </c>
    </row>
    <row r="58" spans="1:10" x14ac:dyDescent="0.25">
      <c r="A58" s="3" t="s">
        <v>99</v>
      </c>
      <c r="B58" s="3" t="s">
        <v>27</v>
      </c>
      <c r="C58" s="3"/>
      <c r="D58" s="3">
        <v>0.3</v>
      </c>
      <c r="E58" s="3">
        <v>0.3</v>
      </c>
      <c r="F58" s="5">
        <f>E58/D58</f>
        <v>1</v>
      </c>
      <c r="G58" s="9">
        <v>0</v>
      </c>
      <c r="H58" s="10">
        <f t="shared" si="12"/>
        <v>0</v>
      </c>
      <c r="I58" s="11">
        <f t="shared" si="13"/>
        <v>0</v>
      </c>
      <c r="J58" s="12">
        <f t="shared" si="14"/>
        <v>0</v>
      </c>
    </row>
    <row r="59" spans="1:10" ht="30" x14ac:dyDescent="0.25">
      <c r="A59" s="3" t="s">
        <v>43</v>
      </c>
      <c r="B59" s="3" t="s">
        <v>86</v>
      </c>
      <c r="C59" s="3"/>
      <c r="D59" s="3">
        <v>0.06</v>
      </c>
      <c r="E59" s="3">
        <v>0.09</v>
      </c>
      <c r="F59" s="5">
        <v>1.5</v>
      </c>
      <c r="G59" s="9">
        <v>0</v>
      </c>
      <c r="H59" s="10">
        <f t="shared" si="12"/>
        <v>0</v>
      </c>
      <c r="I59" s="11">
        <f t="shared" si="13"/>
        <v>0</v>
      </c>
      <c r="J59" s="12">
        <f t="shared" si="14"/>
        <v>0</v>
      </c>
    </row>
    <row r="60" spans="1:10" ht="15.75" thickBot="1" x14ac:dyDescent="0.3">
      <c r="A60" s="2"/>
      <c r="B60" s="2"/>
      <c r="C60" s="2"/>
      <c r="D60" s="13"/>
      <c r="E60" s="13"/>
      <c r="F60" s="13"/>
      <c r="G60" s="17"/>
      <c r="H60" s="18"/>
      <c r="I60" s="2"/>
      <c r="J60" s="44"/>
    </row>
    <row r="61" spans="1:10" ht="16.5" thickTop="1" thickBot="1" x14ac:dyDescent="0.3">
      <c r="A61" s="2"/>
      <c r="B61" s="2"/>
      <c r="C61" s="2"/>
      <c r="D61" s="13"/>
      <c r="E61" s="13"/>
      <c r="F61" s="13"/>
      <c r="G61" s="19"/>
      <c r="H61" s="20" t="s">
        <v>48</v>
      </c>
      <c r="I61" s="21" t="s">
        <v>57</v>
      </c>
      <c r="J61" s="20" t="s">
        <v>58</v>
      </c>
    </row>
    <row r="62" spans="1:10" ht="31.5" customHeight="1" thickTop="1" thickBot="1" x14ac:dyDescent="0.3">
      <c r="A62" s="2"/>
      <c r="B62" s="2"/>
      <c r="C62" s="2"/>
      <c r="D62" s="13"/>
      <c r="E62" s="13"/>
      <c r="F62" s="13"/>
      <c r="G62" s="7" t="s">
        <v>56</v>
      </c>
      <c r="H62" s="22">
        <f>SUM(H3:H60)</f>
        <v>0</v>
      </c>
      <c r="I62" s="23">
        <f>SUM(I3:I60)</f>
        <v>0</v>
      </c>
      <c r="J62" s="22">
        <f>SUM(J3:J60)</f>
        <v>0</v>
      </c>
    </row>
    <row r="63" spans="1:10" ht="16.5" thickTop="1" thickBot="1" x14ac:dyDescent="0.3">
      <c r="A63" s="2"/>
      <c r="B63" s="2"/>
      <c r="C63" s="2"/>
      <c r="D63" s="13"/>
      <c r="E63" s="13"/>
      <c r="F63" s="13"/>
      <c r="G63" s="24"/>
      <c r="H63" s="45"/>
      <c r="I63" s="45"/>
      <c r="J63" s="2"/>
    </row>
    <row r="64" spans="1:10" ht="32.25" customHeight="1" thickTop="1" thickBot="1" x14ac:dyDescent="0.3">
      <c r="A64" s="2"/>
      <c r="B64" s="2"/>
      <c r="C64" s="2"/>
      <c r="D64" s="13"/>
      <c r="E64" s="13"/>
      <c r="F64" s="13"/>
      <c r="G64" s="24"/>
      <c r="H64" s="74" t="s">
        <v>112</v>
      </c>
      <c r="I64" s="75"/>
      <c r="J64" s="25" t="e">
        <f>J62/I62</f>
        <v>#DIV/0!</v>
      </c>
    </row>
    <row r="65" spans="7:7" ht="15.75" thickTop="1" x14ac:dyDescent="0.25">
      <c r="G65" s="6"/>
    </row>
  </sheetData>
  <mergeCells count="6">
    <mergeCell ref="H64:I64"/>
    <mergeCell ref="A1:J1"/>
    <mergeCell ref="A13:A16"/>
    <mergeCell ref="B13:B16"/>
    <mergeCell ref="E13:E16"/>
    <mergeCell ref="F13:F16"/>
  </mergeCells>
  <printOptions horizontalCentered="1"/>
  <pageMargins left="0.70866141732283505" right="0.70866141732283505" top="0.99803149599999996" bottom="0.74803149606299202" header="0.31496062992126" footer="0.31496062992126"/>
  <pageSetup scale="82" fitToHeight="2" orientation="portrait" r:id="rId1"/>
  <headerFooter>
    <oddHeader>&amp;L&amp;G&amp;C
&amp;ROmega-3 and Omega-6 Content of Common Foods</oddHeader>
    <oddFooter>&amp;C&amp;"-,Bold"&amp;12&amp;K08-007www.DrRitamarie.com&amp;"-,Regular"&amp;10&amp;K01+000
© Dr. Ritamarie Loscalzo, DC,  MS, CCN, DACBN
Page &amp;P of &amp;N</oddFooter>
  </headerFooter>
  <rowBreaks count="1" manualBreakCount="1">
    <brk id="31"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7"/>
  <sheetViews>
    <sheetView view="pageLayout" topLeftCell="A58" zoomScaleNormal="100" zoomScaleSheetLayoutView="100" workbookViewId="0">
      <selection activeCell="H66" sqref="H66:I66"/>
    </sheetView>
  </sheetViews>
  <sheetFormatPr defaultRowHeight="15" x14ac:dyDescent="0.25"/>
  <cols>
    <col min="1" max="1" width="19.85546875" customWidth="1"/>
    <col min="2" max="2" width="8.7109375" customWidth="1"/>
    <col min="3" max="3" width="9.7109375" customWidth="1"/>
    <col min="4" max="4" width="11.28515625" style="1" customWidth="1"/>
    <col min="5" max="5" width="10.5703125" style="1" customWidth="1"/>
    <col min="6" max="6" width="13.140625" style="1" bestFit="1" customWidth="1"/>
    <col min="7" max="7" width="9.140625" style="8" customWidth="1"/>
    <col min="8" max="8" width="9.140625" style="6" customWidth="1"/>
  </cols>
  <sheetData>
    <row r="1" spans="1:10" ht="339.75" customHeight="1" x14ac:dyDescent="0.25">
      <c r="A1" s="88" t="s">
        <v>103</v>
      </c>
      <c r="B1" s="89"/>
      <c r="C1" s="89"/>
      <c r="D1" s="89"/>
      <c r="E1" s="89"/>
      <c r="F1" s="89"/>
      <c r="G1" s="89"/>
      <c r="H1" s="89"/>
      <c r="I1" s="89"/>
      <c r="J1" s="90"/>
    </row>
    <row r="2" spans="1:10" ht="219" customHeight="1" x14ac:dyDescent="0.25">
      <c r="A2" s="76" t="s">
        <v>109</v>
      </c>
      <c r="B2" s="77"/>
      <c r="C2" s="77"/>
      <c r="D2" s="77"/>
      <c r="E2" s="77"/>
      <c r="F2" s="77"/>
      <c r="G2" s="78"/>
      <c r="H2" s="78"/>
      <c r="I2" s="78"/>
      <c r="J2" s="79"/>
    </row>
    <row r="3" spans="1:10" ht="33" customHeight="1" x14ac:dyDescent="0.25">
      <c r="A3" s="62" t="s">
        <v>0</v>
      </c>
      <c r="B3" s="26"/>
      <c r="C3" s="27" t="s">
        <v>48</v>
      </c>
      <c r="D3" s="33" t="s">
        <v>59</v>
      </c>
      <c r="E3" s="33" t="s">
        <v>10</v>
      </c>
      <c r="F3" s="34" t="s">
        <v>44</v>
      </c>
      <c r="G3" s="35" t="s">
        <v>53</v>
      </c>
      <c r="H3" s="36" t="s">
        <v>55</v>
      </c>
      <c r="I3" s="37" t="s">
        <v>54</v>
      </c>
      <c r="J3" s="36" t="s">
        <v>69</v>
      </c>
    </row>
    <row r="4" spans="1:10" ht="30" x14ac:dyDescent="0.25">
      <c r="A4" s="63" t="s">
        <v>1</v>
      </c>
      <c r="B4" s="3" t="s">
        <v>90</v>
      </c>
      <c r="C4" s="3">
        <v>157</v>
      </c>
      <c r="D4" s="4">
        <v>1.8</v>
      </c>
      <c r="E4" s="4">
        <v>0.4</v>
      </c>
      <c r="F4" s="5">
        <f t="shared" ref="F4:F11" si="0">E4/D4</f>
        <v>0.22222222222222224</v>
      </c>
      <c r="G4" s="9">
        <v>1</v>
      </c>
      <c r="H4" s="10">
        <v>157</v>
      </c>
      <c r="I4" s="11">
        <v>1.8</v>
      </c>
      <c r="J4" s="10">
        <v>0.4</v>
      </c>
    </row>
    <row r="5" spans="1:10" ht="30" x14ac:dyDescent="0.25">
      <c r="A5" s="63" t="s">
        <v>65</v>
      </c>
      <c r="B5" s="3" t="s">
        <v>91</v>
      </c>
      <c r="C5" s="3">
        <v>120</v>
      </c>
      <c r="D5" s="4">
        <v>7.2489999999999997</v>
      </c>
      <c r="E5" s="4">
        <v>1.7270000000000001</v>
      </c>
      <c r="F5" s="5">
        <f>E5/D5</f>
        <v>0.23823975720789076</v>
      </c>
      <c r="G5" s="9">
        <v>0</v>
      </c>
      <c r="H5" s="10">
        <v>0</v>
      </c>
      <c r="I5" s="11">
        <v>0</v>
      </c>
      <c r="J5" s="10">
        <v>0</v>
      </c>
    </row>
    <row r="6" spans="1:10" x14ac:dyDescent="0.25">
      <c r="A6" s="63" t="s">
        <v>70</v>
      </c>
      <c r="B6" s="3" t="s">
        <v>2</v>
      </c>
      <c r="C6" s="3">
        <v>170</v>
      </c>
      <c r="D6" s="4">
        <v>2.8</v>
      </c>
      <c r="E6" s="4">
        <v>8.4</v>
      </c>
      <c r="F6" s="5">
        <f t="shared" si="0"/>
        <v>3.0000000000000004</v>
      </c>
      <c r="G6" s="9">
        <v>1</v>
      </c>
      <c r="H6" s="10">
        <v>170</v>
      </c>
      <c r="I6" s="11">
        <v>2.8</v>
      </c>
      <c r="J6" s="10">
        <v>8.4</v>
      </c>
    </row>
    <row r="7" spans="1:10" x14ac:dyDescent="0.25">
      <c r="A7" s="63" t="s">
        <v>71</v>
      </c>
      <c r="B7" s="3" t="s">
        <v>2</v>
      </c>
      <c r="C7" s="3">
        <v>139</v>
      </c>
      <c r="D7" s="4">
        <v>5</v>
      </c>
      <c r="E7" s="4">
        <v>1.6</v>
      </c>
      <c r="F7" s="5">
        <f t="shared" si="0"/>
        <v>0.32</v>
      </c>
      <c r="G7" s="9">
        <v>2</v>
      </c>
      <c r="H7" s="10">
        <v>278</v>
      </c>
      <c r="I7" s="11">
        <v>10</v>
      </c>
      <c r="J7" s="10">
        <v>3.2</v>
      </c>
    </row>
    <row r="8" spans="1:10" ht="31.5" customHeight="1" x14ac:dyDescent="0.25">
      <c r="A8" s="63" t="s">
        <v>3</v>
      </c>
      <c r="B8" s="3" t="s">
        <v>2</v>
      </c>
      <c r="C8" s="3"/>
      <c r="D8" s="4">
        <v>0.1</v>
      </c>
      <c r="E8" s="4">
        <v>5.4</v>
      </c>
      <c r="F8" s="5">
        <f t="shared" si="0"/>
        <v>54</v>
      </c>
      <c r="G8" s="9">
        <v>0</v>
      </c>
      <c r="H8" s="10">
        <v>0</v>
      </c>
      <c r="I8" s="11">
        <v>0</v>
      </c>
      <c r="J8" s="10">
        <v>0</v>
      </c>
    </row>
    <row r="9" spans="1:10" x14ac:dyDescent="0.25">
      <c r="A9" s="63" t="s">
        <v>4</v>
      </c>
      <c r="B9" s="3" t="s">
        <v>2</v>
      </c>
      <c r="C9" s="3"/>
      <c r="D9" s="4">
        <v>0.1</v>
      </c>
      <c r="E9" s="4">
        <v>8.6</v>
      </c>
      <c r="F9" s="5">
        <f t="shared" si="0"/>
        <v>85.999999999999986</v>
      </c>
      <c r="G9" s="9">
        <v>0</v>
      </c>
      <c r="H9" s="10">
        <f>PRODUCT(G9,C9)</f>
        <v>0</v>
      </c>
      <c r="I9" s="11">
        <f>PRODUCT(D9,G9)</f>
        <v>0</v>
      </c>
      <c r="J9" s="10">
        <f>PRODUCT(G9,E9)</f>
        <v>0</v>
      </c>
    </row>
    <row r="10" spans="1:10" x14ac:dyDescent="0.25">
      <c r="A10" s="63" t="s">
        <v>5</v>
      </c>
      <c r="B10" s="3" t="s">
        <v>2</v>
      </c>
      <c r="C10" s="3"/>
      <c r="D10" s="4">
        <v>0.1</v>
      </c>
      <c r="E10" s="4">
        <v>6.7565999999999997</v>
      </c>
      <c r="F10" s="5">
        <f t="shared" si="0"/>
        <v>67.565999999999988</v>
      </c>
      <c r="G10" s="9">
        <v>0</v>
      </c>
      <c r="H10" s="10">
        <f>PRODUCT(G10,C10)</f>
        <v>0</v>
      </c>
      <c r="I10" s="11">
        <f>PRODUCT(D10,G10)</f>
        <v>0</v>
      </c>
      <c r="J10" s="10">
        <f>PRODUCT(G10,E10)</f>
        <v>0</v>
      </c>
    </row>
    <row r="11" spans="1:10" x14ac:dyDescent="0.25">
      <c r="A11" s="63" t="s">
        <v>72</v>
      </c>
      <c r="B11" s="3" t="s">
        <v>2</v>
      </c>
      <c r="C11" s="3"/>
      <c r="D11" s="4">
        <v>0.1</v>
      </c>
      <c r="E11" s="4">
        <v>8.5</v>
      </c>
      <c r="F11" s="5">
        <f t="shared" si="0"/>
        <v>85</v>
      </c>
      <c r="G11" s="9">
        <v>0</v>
      </c>
      <c r="H11" s="10">
        <f>PRODUCT(G11,C11)</f>
        <v>0</v>
      </c>
      <c r="I11" s="11">
        <f>PRODUCT(D11,G11)</f>
        <v>0</v>
      </c>
      <c r="J11" s="10">
        <f>PRODUCT(G11,E11)</f>
        <v>0</v>
      </c>
    </row>
    <row r="12" spans="1:10" x14ac:dyDescent="0.25">
      <c r="A12" s="64"/>
      <c r="B12" s="24"/>
      <c r="C12" s="24"/>
      <c r="D12" s="30"/>
      <c r="E12" s="30"/>
      <c r="F12" s="28"/>
      <c r="G12" s="29"/>
      <c r="H12" s="29"/>
      <c r="I12" s="29"/>
      <c r="J12" s="65"/>
    </row>
    <row r="13" spans="1:10" ht="32.25" customHeight="1" x14ac:dyDescent="0.25">
      <c r="A13" s="62" t="s">
        <v>50</v>
      </c>
      <c r="B13" s="26"/>
      <c r="C13" s="27" t="s">
        <v>48</v>
      </c>
      <c r="D13" s="38" t="s">
        <v>59</v>
      </c>
      <c r="E13" s="33" t="s">
        <v>10</v>
      </c>
      <c r="F13" s="34" t="s">
        <v>44</v>
      </c>
      <c r="G13" s="35" t="s">
        <v>53</v>
      </c>
      <c r="H13" s="36" t="s">
        <v>55</v>
      </c>
      <c r="I13" s="37" t="s">
        <v>54</v>
      </c>
      <c r="J13" s="36" t="s">
        <v>69</v>
      </c>
    </row>
    <row r="14" spans="1:10" x14ac:dyDescent="0.25">
      <c r="A14" s="91" t="s">
        <v>6</v>
      </c>
      <c r="B14" s="80" t="s">
        <v>7</v>
      </c>
      <c r="C14" s="58">
        <v>121</v>
      </c>
      <c r="D14" s="30">
        <f>0.271+0.251+0.948</f>
        <v>1.47</v>
      </c>
      <c r="E14" s="82">
        <v>0.14000000000000001</v>
      </c>
      <c r="F14" s="84">
        <f>E14/D14</f>
        <v>9.5238095238095247E-2</v>
      </c>
      <c r="G14" s="9">
        <v>0</v>
      </c>
      <c r="H14" s="10">
        <f>PRODUCT(G14,C14)</f>
        <v>0</v>
      </c>
      <c r="I14" s="11">
        <f>PRODUCT(D14,G14)</f>
        <v>0</v>
      </c>
      <c r="J14" s="10">
        <f>PRODUCT(G14,E14)</f>
        <v>0</v>
      </c>
    </row>
    <row r="15" spans="1:10" x14ac:dyDescent="0.25">
      <c r="A15" s="92"/>
      <c r="B15" s="81"/>
      <c r="C15" s="59"/>
      <c r="D15" s="60" t="s">
        <v>11</v>
      </c>
      <c r="E15" s="83"/>
      <c r="F15" s="85"/>
      <c r="G15" s="9">
        <v>0</v>
      </c>
      <c r="H15" s="10">
        <f>PRODUCT(G15,C15)</f>
        <v>0</v>
      </c>
      <c r="I15" s="11">
        <f>PRODUCT(D15,G15)</f>
        <v>0</v>
      </c>
      <c r="J15" s="10">
        <f>PRODUCT(G15,E15)</f>
        <v>0</v>
      </c>
    </row>
    <row r="16" spans="1:10" x14ac:dyDescent="0.25">
      <c r="A16" s="92"/>
      <c r="B16" s="81"/>
      <c r="C16" s="59"/>
      <c r="D16" s="61" t="s">
        <v>8</v>
      </c>
      <c r="E16" s="83"/>
      <c r="F16" s="85"/>
      <c r="G16" s="9">
        <v>0</v>
      </c>
      <c r="H16" s="10">
        <f>PRODUCT(G16,C16)</f>
        <v>0</v>
      </c>
      <c r="I16" s="11">
        <f>PRODUCT(D16,G16)</f>
        <v>0</v>
      </c>
      <c r="J16" s="10">
        <f>PRODUCT(G16,E16)</f>
        <v>0</v>
      </c>
    </row>
    <row r="17" spans="1:10" x14ac:dyDescent="0.25">
      <c r="A17" s="92"/>
      <c r="B17" s="93"/>
      <c r="C17" s="59"/>
      <c r="D17" s="61" t="s">
        <v>9</v>
      </c>
      <c r="E17" s="83"/>
      <c r="F17" s="85"/>
      <c r="G17" s="9">
        <v>0</v>
      </c>
      <c r="H17" s="10">
        <f>PRODUCT(G17,C17)</f>
        <v>0</v>
      </c>
      <c r="I17" s="11">
        <f>PRODUCT(D17,G17)</f>
        <v>0</v>
      </c>
      <c r="J17" s="10">
        <f>PRODUCT(G17,E17)</f>
        <v>0</v>
      </c>
    </row>
    <row r="18" spans="1:10" x14ac:dyDescent="0.25">
      <c r="A18" s="63" t="s">
        <v>49</v>
      </c>
      <c r="B18" s="3" t="s">
        <v>7</v>
      </c>
      <c r="C18" s="3">
        <v>180</v>
      </c>
      <c r="D18" s="16">
        <v>5.1999999999999998E-2</v>
      </c>
      <c r="E18" s="4">
        <v>0.224</v>
      </c>
      <c r="F18" s="5">
        <f>E18/D18</f>
        <v>4.3076923076923084</v>
      </c>
      <c r="G18" s="9">
        <v>0</v>
      </c>
      <c r="H18" s="10">
        <f>PRODUCT(G18,C18)</f>
        <v>0</v>
      </c>
      <c r="I18" s="11">
        <f>PRODUCT(D18,G18)</f>
        <v>0</v>
      </c>
      <c r="J18" s="10">
        <f>PRODUCT(G18,E18)</f>
        <v>0</v>
      </c>
    </row>
    <row r="19" spans="1:10" x14ac:dyDescent="0.25">
      <c r="A19" s="64"/>
      <c r="B19" s="24"/>
      <c r="C19" s="24"/>
      <c r="D19" s="30"/>
      <c r="E19" s="30"/>
      <c r="F19" s="30"/>
      <c r="G19" s="29"/>
      <c r="H19" s="29"/>
      <c r="I19" s="29"/>
      <c r="J19" s="65"/>
    </row>
    <row r="20" spans="1:10" ht="30" x14ac:dyDescent="0.25">
      <c r="A20" s="66" t="s">
        <v>12</v>
      </c>
      <c r="B20" s="14"/>
      <c r="C20" s="15" t="s">
        <v>48</v>
      </c>
      <c r="D20" s="40" t="s">
        <v>59</v>
      </c>
      <c r="E20" s="40" t="s">
        <v>10</v>
      </c>
      <c r="F20" s="41" t="s">
        <v>44</v>
      </c>
      <c r="G20" s="49" t="s">
        <v>53</v>
      </c>
      <c r="H20" s="50" t="s">
        <v>55</v>
      </c>
      <c r="I20" s="51" t="s">
        <v>54</v>
      </c>
      <c r="J20" s="50" t="s">
        <v>69</v>
      </c>
    </row>
    <row r="21" spans="1:10" x14ac:dyDescent="0.25">
      <c r="A21" s="63" t="s">
        <v>13</v>
      </c>
      <c r="B21" s="3" t="s">
        <v>2</v>
      </c>
      <c r="C21" s="3"/>
      <c r="D21" s="3">
        <v>2.6</v>
      </c>
      <c r="E21" s="3">
        <v>10.8</v>
      </c>
      <c r="F21" s="5">
        <f>E21/D21</f>
        <v>4.1538461538461542</v>
      </c>
      <c r="G21" s="46">
        <v>0</v>
      </c>
      <c r="H21" s="47">
        <v>0</v>
      </c>
      <c r="I21" s="48">
        <v>0</v>
      </c>
      <c r="J21" s="47">
        <v>0</v>
      </c>
    </row>
    <row r="22" spans="1:10" x14ac:dyDescent="0.25">
      <c r="A22" s="63" t="s">
        <v>14</v>
      </c>
      <c r="B22" s="3" t="s">
        <v>2</v>
      </c>
      <c r="C22" s="3"/>
      <c r="D22" s="3">
        <v>0.28000000000000003</v>
      </c>
      <c r="E22" s="3">
        <v>5.8</v>
      </c>
      <c r="F22" s="5">
        <f>E22/D22</f>
        <v>20.714285714285712</v>
      </c>
      <c r="G22" s="9">
        <v>0</v>
      </c>
      <c r="H22" s="10">
        <v>0</v>
      </c>
      <c r="I22" s="11">
        <v>0</v>
      </c>
      <c r="J22" s="10">
        <v>0</v>
      </c>
    </row>
    <row r="23" spans="1:10" x14ac:dyDescent="0.25">
      <c r="A23" s="63" t="s">
        <v>15</v>
      </c>
      <c r="B23" s="3" t="s">
        <v>2</v>
      </c>
      <c r="C23" s="3"/>
      <c r="D23" s="3">
        <v>2E-3</v>
      </c>
      <c r="E23" s="3">
        <v>3.4</v>
      </c>
      <c r="F23" s="5">
        <f t="shared" ref="F23:F31" si="1">E23/D23</f>
        <v>1700</v>
      </c>
      <c r="G23" s="9">
        <v>0</v>
      </c>
      <c r="H23" s="10">
        <v>0</v>
      </c>
      <c r="I23" s="11">
        <v>0</v>
      </c>
      <c r="J23" s="10">
        <v>0</v>
      </c>
    </row>
    <row r="24" spans="1:10" x14ac:dyDescent="0.25">
      <c r="A24" s="63" t="s">
        <v>16</v>
      </c>
      <c r="B24" s="3" t="s">
        <v>2</v>
      </c>
      <c r="C24" s="3"/>
      <c r="D24" s="3">
        <v>0.02</v>
      </c>
      <c r="E24" s="3">
        <v>2.2000000000000002</v>
      </c>
      <c r="F24" s="5">
        <f t="shared" si="1"/>
        <v>110</v>
      </c>
      <c r="G24" s="9">
        <v>0</v>
      </c>
      <c r="H24" s="10">
        <v>0</v>
      </c>
      <c r="I24" s="11">
        <v>0</v>
      </c>
      <c r="J24" s="10">
        <v>0</v>
      </c>
    </row>
    <row r="25" spans="1:10" x14ac:dyDescent="0.25">
      <c r="A25" s="63" t="s">
        <v>73</v>
      </c>
      <c r="B25" s="3" t="s">
        <v>2</v>
      </c>
      <c r="C25" s="3">
        <v>204</v>
      </c>
      <c r="D25" s="3">
        <v>5.8000000000000003E-2</v>
      </c>
      <c r="E25" s="3">
        <v>0.37</v>
      </c>
      <c r="F25" s="5">
        <f t="shared" si="1"/>
        <v>6.3793103448275854</v>
      </c>
      <c r="G25" s="9">
        <v>0</v>
      </c>
      <c r="H25" s="10">
        <v>0</v>
      </c>
      <c r="I25" s="11">
        <v>0</v>
      </c>
      <c r="J25" s="10">
        <v>0</v>
      </c>
    </row>
    <row r="26" spans="1:10" x14ac:dyDescent="0.25">
      <c r="A26" s="63" t="s">
        <v>17</v>
      </c>
      <c r="B26" s="3" t="s">
        <v>2</v>
      </c>
      <c r="C26" s="3">
        <v>187</v>
      </c>
      <c r="D26" s="3">
        <v>0</v>
      </c>
      <c r="E26" s="3">
        <v>0.11</v>
      </c>
      <c r="F26" s="52" t="s">
        <v>21</v>
      </c>
      <c r="G26" s="9">
        <v>3</v>
      </c>
      <c r="H26" s="10">
        <v>561</v>
      </c>
      <c r="I26" s="11">
        <v>0</v>
      </c>
      <c r="J26" s="10">
        <v>0.33</v>
      </c>
    </row>
    <row r="27" spans="1:10" x14ac:dyDescent="0.25">
      <c r="A27" s="63" t="s">
        <v>81</v>
      </c>
      <c r="B27" s="3" t="s">
        <v>67</v>
      </c>
      <c r="C27" s="3">
        <v>120</v>
      </c>
      <c r="D27" s="3">
        <v>0</v>
      </c>
      <c r="E27" s="3">
        <v>0.1</v>
      </c>
      <c r="F27" s="52" t="s">
        <v>68</v>
      </c>
      <c r="G27" s="9">
        <v>0</v>
      </c>
      <c r="H27" s="10">
        <v>0</v>
      </c>
      <c r="I27" s="11">
        <f>PRODUCT(D27,G27)</f>
        <v>0</v>
      </c>
      <c r="J27" s="10">
        <f>PRODUCT(G27,E27)</f>
        <v>0</v>
      </c>
    </row>
    <row r="28" spans="1:10" x14ac:dyDescent="0.25">
      <c r="A28" s="63" t="s">
        <v>74</v>
      </c>
      <c r="B28" s="3" t="s">
        <v>2</v>
      </c>
      <c r="C28" s="3"/>
      <c r="D28" s="3">
        <v>0.1</v>
      </c>
      <c r="E28" s="3">
        <v>7.2</v>
      </c>
      <c r="F28" s="5">
        <f t="shared" si="1"/>
        <v>72</v>
      </c>
      <c r="G28" s="9">
        <v>0</v>
      </c>
      <c r="H28" s="10">
        <v>0</v>
      </c>
      <c r="I28" s="11">
        <v>0</v>
      </c>
      <c r="J28" s="10">
        <v>0</v>
      </c>
    </row>
    <row r="29" spans="1:10" x14ac:dyDescent="0.25">
      <c r="A29" s="63" t="s">
        <v>60</v>
      </c>
      <c r="B29" s="3" t="s">
        <v>2</v>
      </c>
      <c r="C29" s="3">
        <v>159</v>
      </c>
      <c r="D29" s="3">
        <v>7.0000000000000007E-2</v>
      </c>
      <c r="E29" s="3">
        <v>3.83</v>
      </c>
      <c r="F29" s="5">
        <f t="shared" si="1"/>
        <v>54.714285714285708</v>
      </c>
      <c r="G29" s="9">
        <v>0</v>
      </c>
      <c r="H29" s="10">
        <v>0</v>
      </c>
      <c r="I29" s="11">
        <v>0</v>
      </c>
      <c r="J29" s="10">
        <v>0</v>
      </c>
    </row>
    <row r="30" spans="1:10" x14ac:dyDescent="0.25">
      <c r="A30" s="63" t="s">
        <v>18</v>
      </c>
      <c r="B30" s="3" t="s">
        <v>2</v>
      </c>
      <c r="C30" s="3">
        <v>178</v>
      </c>
      <c r="D30" s="3">
        <v>2.5000000000000001E-2</v>
      </c>
      <c r="E30" s="3">
        <v>2.21</v>
      </c>
      <c r="F30" s="5">
        <f t="shared" si="1"/>
        <v>88.399999999999991</v>
      </c>
      <c r="G30" s="9">
        <v>0</v>
      </c>
      <c r="H30" s="10">
        <v>0</v>
      </c>
      <c r="I30" s="11">
        <v>0</v>
      </c>
      <c r="J30" s="10">
        <v>0</v>
      </c>
    </row>
    <row r="31" spans="1:10" x14ac:dyDescent="0.25">
      <c r="A31" s="63" t="s">
        <v>75</v>
      </c>
      <c r="B31" s="3" t="s">
        <v>2</v>
      </c>
      <c r="C31" s="3"/>
      <c r="D31" s="3">
        <v>0.05</v>
      </c>
      <c r="E31" s="3">
        <v>9.4</v>
      </c>
      <c r="F31" s="5">
        <f t="shared" si="1"/>
        <v>188</v>
      </c>
      <c r="G31" s="9">
        <v>0</v>
      </c>
      <c r="H31" s="10">
        <v>0</v>
      </c>
      <c r="I31" s="11">
        <v>0</v>
      </c>
      <c r="J31" s="10">
        <v>0</v>
      </c>
    </row>
    <row r="32" spans="1:10" x14ac:dyDescent="0.25">
      <c r="A32" s="63" t="s">
        <v>66</v>
      </c>
      <c r="B32" s="3" t="s">
        <v>27</v>
      </c>
      <c r="C32" s="3">
        <v>186</v>
      </c>
      <c r="D32" s="3">
        <v>0</v>
      </c>
      <c r="E32" s="3">
        <v>0.378</v>
      </c>
      <c r="F32" s="52" t="s">
        <v>21</v>
      </c>
      <c r="G32" s="9">
        <v>0</v>
      </c>
      <c r="H32" s="10">
        <v>0</v>
      </c>
      <c r="I32" s="11">
        <v>0</v>
      </c>
      <c r="J32" s="10">
        <v>0</v>
      </c>
    </row>
    <row r="33" spans="1:10" ht="30" x14ac:dyDescent="0.25">
      <c r="A33" s="63" t="s">
        <v>19</v>
      </c>
      <c r="B33" s="3" t="s">
        <v>82</v>
      </c>
      <c r="C33" s="3"/>
      <c r="D33" s="3">
        <v>0.17</v>
      </c>
      <c r="E33" s="3">
        <v>2.2799999999999998</v>
      </c>
      <c r="F33" s="5">
        <f>E33/D33</f>
        <v>13.411764705882351</v>
      </c>
      <c r="G33" s="9">
        <v>0</v>
      </c>
      <c r="H33" s="10">
        <v>0</v>
      </c>
      <c r="I33" s="11">
        <v>0</v>
      </c>
      <c r="J33" s="10">
        <v>0</v>
      </c>
    </row>
    <row r="34" spans="1:10" x14ac:dyDescent="0.25">
      <c r="A34" s="64"/>
      <c r="B34" s="24"/>
      <c r="C34" s="24"/>
      <c r="D34" s="30"/>
      <c r="E34" s="30"/>
      <c r="F34" s="30"/>
      <c r="G34" s="29"/>
      <c r="H34" s="29"/>
      <c r="I34" s="29"/>
      <c r="J34" s="65"/>
    </row>
    <row r="35" spans="1:10" ht="30" x14ac:dyDescent="0.25">
      <c r="A35" s="66" t="s">
        <v>22</v>
      </c>
      <c r="B35" s="14"/>
      <c r="C35" s="15" t="s">
        <v>48</v>
      </c>
      <c r="D35" s="40" t="s">
        <v>59</v>
      </c>
      <c r="E35" s="40" t="s">
        <v>10</v>
      </c>
      <c r="F35" s="41" t="s">
        <v>44</v>
      </c>
      <c r="G35" s="35" t="s">
        <v>53</v>
      </c>
      <c r="H35" s="36" t="s">
        <v>55</v>
      </c>
      <c r="I35" s="37" t="s">
        <v>54</v>
      </c>
      <c r="J35" s="36" t="s">
        <v>69</v>
      </c>
    </row>
    <row r="36" spans="1:10" s="2" customFormat="1" ht="30" x14ac:dyDescent="0.25">
      <c r="A36" s="63" t="s">
        <v>23</v>
      </c>
      <c r="B36" s="3" t="s">
        <v>24</v>
      </c>
      <c r="C36" s="3"/>
      <c r="D36" s="4">
        <v>0.5</v>
      </c>
      <c r="E36" s="4">
        <v>3.8</v>
      </c>
      <c r="F36" s="5">
        <f>E36/D36</f>
        <v>7.6</v>
      </c>
      <c r="G36" s="9">
        <v>0</v>
      </c>
      <c r="H36" s="10">
        <f>PRODUCT(G36,C36)</f>
        <v>0</v>
      </c>
      <c r="I36" s="11">
        <f t="shared" ref="I36:I47" si="2">PRODUCT(D36,G36)</f>
        <v>0</v>
      </c>
      <c r="J36" s="10">
        <f t="shared" ref="J36:J47" si="3">PRODUCT(G36,E36)</f>
        <v>0</v>
      </c>
    </row>
    <row r="37" spans="1:10" s="2" customFormat="1" x14ac:dyDescent="0.25">
      <c r="A37" s="63" t="s">
        <v>25</v>
      </c>
      <c r="B37" s="3" t="s">
        <v>26</v>
      </c>
      <c r="C37" s="3"/>
      <c r="D37" s="4">
        <v>0.3</v>
      </c>
      <c r="E37" s="4">
        <v>2.1</v>
      </c>
      <c r="F37" s="5">
        <f>E37/D37</f>
        <v>7.0000000000000009</v>
      </c>
      <c r="G37" s="9">
        <v>0</v>
      </c>
      <c r="H37" s="10">
        <f t="shared" ref="H37:H47" si="4">PRODUCT(G37,C37)</f>
        <v>0</v>
      </c>
      <c r="I37" s="11">
        <f t="shared" si="2"/>
        <v>0</v>
      </c>
      <c r="J37" s="10">
        <f t="shared" si="3"/>
        <v>0</v>
      </c>
    </row>
    <row r="38" spans="1:10" x14ac:dyDescent="0.25">
      <c r="A38" s="63" t="s">
        <v>76</v>
      </c>
      <c r="B38" s="3" t="s">
        <v>27</v>
      </c>
      <c r="C38" s="3"/>
      <c r="D38" s="4">
        <v>0.18</v>
      </c>
      <c r="E38" s="4">
        <v>0.22</v>
      </c>
      <c r="F38" s="5">
        <f t="shared" ref="F38:F50" si="5">E38/D38</f>
        <v>1.2222222222222223</v>
      </c>
      <c r="G38" s="9">
        <v>0</v>
      </c>
      <c r="H38" s="10">
        <f t="shared" si="4"/>
        <v>0</v>
      </c>
      <c r="I38" s="11">
        <f t="shared" si="2"/>
        <v>0</v>
      </c>
      <c r="J38" s="10">
        <f t="shared" si="3"/>
        <v>0</v>
      </c>
    </row>
    <row r="39" spans="1:10" x14ac:dyDescent="0.25">
      <c r="A39" s="63" t="s">
        <v>28</v>
      </c>
      <c r="B39" s="3" t="s">
        <v>27</v>
      </c>
      <c r="C39" s="3"/>
      <c r="D39" s="4">
        <v>7.0000000000000007E-2</v>
      </c>
      <c r="E39" s="4">
        <v>0.27</v>
      </c>
      <c r="F39" s="5">
        <f t="shared" si="5"/>
        <v>3.8571428571428572</v>
      </c>
      <c r="G39" s="9">
        <v>0</v>
      </c>
      <c r="H39" s="10">
        <f t="shared" si="4"/>
        <v>0</v>
      </c>
      <c r="I39" s="11">
        <f t="shared" si="2"/>
        <v>0</v>
      </c>
      <c r="J39" s="10">
        <f t="shared" si="3"/>
        <v>0</v>
      </c>
    </row>
    <row r="40" spans="1:10" x14ac:dyDescent="0.25">
      <c r="A40" s="63" t="s">
        <v>77</v>
      </c>
      <c r="B40" s="3" t="s">
        <v>27</v>
      </c>
      <c r="C40" s="3"/>
      <c r="D40" s="4">
        <v>0.23</v>
      </c>
      <c r="E40" s="4">
        <v>0.16800000000000001</v>
      </c>
      <c r="F40" s="5">
        <f t="shared" si="5"/>
        <v>0.73043478260869565</v>
      </c>
      <c r="G40" s="9">
        <v>0</v>
      </c>
      <c r="H40" s="10">
        <f t="shared" si="4"/>
        <v>0</v>
      </c>
      <c r="I40" s="11">
        <f t="shared" si="2"/>
        <v>0</v>
      </c>
      <c r="J40" s="10">
        <f t="shared" si="3"/>
        <v>0</v>
      </c>
    </row>
    <row r="41" spans="1:10" x14ac:dyDescent="0.25">
      <c r="A41" s="63" t="s">
        <v>29</v>
      </c>
      <c r="B41" s="3" t="s">
        <v>27</v>
      </c>
      <c r="C41" s="3"/>
      <c r="D41" s="4">
        <v>0.17</v>
      </c>
      <c r="E41" s="4">
        <v>0.8</v>
      </c>
      <c r="F41" s="5">
        <f t="shared" si="5"/>
        <v>4.7058823529411766</v>
      </c>
      <c r="G41" s="9">
        <v>0</v>
      </c>
      <c r="H41" s="10">
        <f t="shared" si="4"/>
        <v>0</v>
      </c>
      <c r="I41" s="11">
        <f t="shared" si="2"/>
        <v>0</v>
      </c>
      <c r="J41" s="10">
        <f t="shared" si="3"/>
        <v>0</v>
      </c>
    </row>
    <row r="42" spans="1:10" x14ac:dyDescent="0.25">
      <c r="A42" s="63" t="s">
        <v>30</v>
      </c>
      <c r="B42" s="3" t="s">
        <v>83</v>
      </c>
      <c r="C42" s="3"/>
      <c r="D42" s="4">
        <v>0.05</v>
      </c>
      <c r="E42" s="4">
        <v>1.71</v>
      </c>
      <c r="F42" s="5">
        <f t="shared" si="5"/>
        <v>34.199999999999996</v>
      </c>
      <c r="G42" s="9">
        <v>0</v>
      </c>
      <c r="H42" s="10">
        <f t="shared" si="4"/>
        <v>0</v>
      </c>
      <c r="I42" s="11">
        <f t="shared" si="2"/>
        <v>0</v>
      </c>
      <c r="J42" s="10">
        <f t="shared" si="3"/>
        <v>0</v>
      </c>
    </row>
    <row r="43" spans="1:10" x14ac:dyDescent="0.25">
      <c r="A43" s="63" t="s">
        <v>102</v>
      </c>
      <c r="B43" s="3" t="s">
        <v>32</v>
      </c>
      <c r="C43" s="3"/>
      <c r="D43" s="4">
        <v>0.01</v>
      </c>
      <c r="E43" s="4">
        <v>0.4</v>
      </c>
      <c r="F43" s="5">
        <f t="shared" si="5"/>
        <v>40</v>
      </c>
      <c r="G43" s="9">
        <v>0</v>
      </c>
      <c r="H43" s="10">
        <f t="shared" si="4"/>
        <v>0</v>
      </c>
      <c r="I43" s="11">
        <f t="shared" si="2"/>
        <v>0</v>
      </c>
      <c r="J43" s="10">
        <f t="shared" si="3"/>
        <v>0</v>
      </c>
    </row>
    <row r="44" spans="1:10" ht="30" x14ac:dyDescent="0.25">
      <c r="A44" s="63" t="s">
        <v>33</v>
      </c>
      <c r="B44" s="3" t="s">
        <v>45</v>
      </c>
      <c r="C44" s="3"/>
      <c r="D44" s="4">
        <v>0.442</v>
      </c>
      <c r="E44" s="4">
        <v>5.0609999999999999</v>
      </c>
      <c r="F44" s="5">
        <f t="shared" si="5"/>
        <v>11.450226244343892</v>
      </c>
      <c r="G44" s="9">
        <v>0</v>
      </c>
      <c r="H44" s="10">
        <f t="shared" si="4"/>
        <v>0</v>
      </c>
      <c r="I44" s="11">
        <f t="shared" si="2"/>
        <v>0</v>
      </c>
      <c r="J44" s="10">
        <f t="shared" si="3"/>
        <v>0</v>
      </c>
    </row>
    <row r="45" spans="1:10" ht="30" x14ac:dyDescent="0.25">
      <c r="A45" s="63" t="s">
        <v>78</v>
      </c>
      <c r="B45" s="3" t="s">
        <v>46</v>
      </c>
      <c r="C45" s="3"/>
      <c r="D45" s="4">
        <v>2.7E-2</v>
      </c>
      <c r="E45" s="4">
        <v>0.60299999999999998</v>
      </c>
      <c r="F45" s="5">
        <f t="shared" si="5"/>
        <v>22.333333333333332</v>
      </c>
      <c r="G45" s="9">
        <v>0</v>
      </c>
      <c r="H45" s="10">
        <f t="shared" si="4"/>
        <v>0</v>
      </c>
      <c r="I45" s="11">
        <f t="shared" si="2"/>
        <v>0</v>
      </c>
      <c r="J45" s="10">
        <f t="shared" si="3"/>
        <v>0</v>
      </c>
    </row>
    <row r="46" spans="1:10" ht="30" x14ac:dyDescent="0.25">
      <c r="A46" s="63" t="s">
        <v>79</v>
      </c>
      <c r="B46" s="3" t="s">
        <v>45</v>
      </c>
      <c r="C46" s="3">
        <v>571</v>
      </c>
      <c r="D46" s="4">
        <v>0.48</v>
      </c>
      <c r="E46" s="4">
        <v>0.60299999999999998</v>
      </c>
      <c r="F46" s="5">
        <f t="shared" si="5"/>
        <v>1.2562500000000001</v>
      </c>
      <c r="G46" s="9">
        <v>0</v>
      </c>
      <c r="H46" s="10">
        <f t="shared" si="4"/>
        <v>0</v>
      </c>
      <c r="I46" s="11">
        <f t="shared" si="2"/>
        <v>0</v>
      </c>
      <c r="J46" s="10">
        <f t="shared" si="3"/>
        <v>0</v>
      </c>
    </row>
    <row r="47" spans="1:10" ht="30" x14ac:dyDescent="0.25">
      <c r="A47" s="63" t="s">
        <v>47</v>
      </c>
      <c r="B47" s="3" t="s">
        <v>45</v>
      </c>
      <c r="C47" s="3">
        <v>583</v>
      </c>
      <c r="D47" s="4">
        <v>0.13300000000000001</v>
      </c>
      <c r="E47" s="43">
        <v>1.6339999999999999</v>
      </c>
      <c r="F47" s="5">
        <f t="shared" si="5"/>
        <v>12.285714285714285</v>
      </c>
      <c r="G47" s="9">
        <v>0</v>
      </c>
      <c r="H47" s="10">
        <f t="shared" si="4"/>
        <v>0</v>
      </c>
      <c r="I47" s="11">
        <f t="shared" si="2"/>
        <v>0</v>
      </c>
      <c r="J47" s="10">
        <f t="shared" si="3"/>
        <v>0</v>
      </c>
    </row>
    <row r="48" spans="1:10" ht="30" x14ac:dyDescent="0.25">
      <c r="A48" s="66" t="s">
        <v>34</v>
      </c>
      <c r="B48" s="14"/>
      <c r="C48" s="15" t="s">
        <v>48</v>
      </c>
      <c r="D48" s="40" t="s">
        <v>59</v>
      </c>
      <c r="E48" s="38" t="s">
        <v>10</v>
      </c>
      <c r="F48" s="41" t="s">
        <v>44</v>
      </c>
      <c r="G48" s="35" t="s">
        <v>53</v>
      </c>
      <c r="H48" s="36" t="s">
        <v>55</v>
      </c>
      <c r="I48" s="37" t="s">
        <v>54</v>
      </c>
      <c r="J48" s="36" t="s">
        <v>69</v>
      </c>
    </row>
    <row r="49" spans="1:10" ht="30" x14ac:dyDescent="0.25">
      <c r="A49" s="63" t="s">
        <v>61</v>
      </c>
      <c r="B49" s="3" t="s">
        <v>51</v>
      </c>
      <c r="C49" s="3"/>
      <c r="D49" s="3">
        <v>0.39</v>
      </c>
      <c r="E49" s="3">
        <v>7.0000000000000007E-2</v>
      </c>
      <c r="F49" s="5">
        <f t="shared" si="5"/>
        <v>0.17948717948717949</v>
      </c>
      <c r="G49" s="9">
        <v>0</v>
      </c>
      <c r="H49" s="10">
        <f t="shared" ref="H49:H61" si="6">PRODUCT(G49,C49)</f>
        <v>0</v>
      </c>
      <c r="I49" s="11">
        <f t="shared" ref="I49:I61" si="7">PRODUCT(D49,G49)</f>
        <v>0</v>
      </c>
      <c r="J49" s="10">
        <f t="shared" ref="J49:J61" si="8">PRODUCT(G49,E49)</f>
        <v>0</v>
      </c>
    </row>
    <row r="50" spans="1:10" ht="34.5" customHeight="1" x14ac:dyDescent="0.25">
      <c r="A50" s="63" t="s">
        <v>62</v>
      </c>
      <c r="B50" s="3" t="s">
        <v>84</v>
      </c>
      <c r="C50" s="3"/>
      <c r="D50" s="3">
        <v>0.21</v>
      </c>
      <c r="E50" s="3">
        <v>0.09</v>
      </c>
      <c r="F50" s="5">
        <f t="shared" si="5"/>
        <v>0.42857142857142855</v>
      </c>
      <c r="G50" s="9">
        <v>0</v>
      </c>
      <c r="H50" s="10">
        <f t="shared" si="6"/>
        <v>0</v>
      </c>
      <c r="I50" s="11">
        <f t="shared" si="7"/>
        <v>0</v>
      </c>
      <c r="J50" s="10">
        <f t="shared" si="8"/>
        <v>0</v>
      </c>
    </row>
    <row r="51" spans="1:10" x14ac:dyDescent="0.25">
      <c r="A51" s="63" t="s">
        <v>63</v>
      </c>
      <c r="B51" s="3" t="s">
        <v>27</v>
      </c>
      <c r="C51" s="3"/>
      <c r="D51" s="3" t="s">
        <v>35</v>
      </c>
      <c r="E51" s="3" t="s">
        <v>35</v>
      </c>
      <c r="F51" s="5">
        <v>1.5</v>
      </c>
      <c r="G51" s="9">
        <v>0</v>
      </c>
      <c r="H51" s="10">
        <f t="shared" si="6"/>
        <v>0</v>
      </c>
      <c r="I51" s="11">
        <f t="shared" si="7"/>
        <v>0</v>
      </c>
      <c r="J51" s="10">
        <f t="shared" si="8"/>
        <v>0</v>
      </c>
    </row>
    <row r="52" spans="1:10" ht="30" x14ac:dyDescent="0.25">
      <c r="A52" s="63" t="s">
        <v>64</v>
      </c>
      <c r="B52" s="3" t="s">
        <v>27</v>
      </c>
      <c r="C52" s="3"/>
      <c r="D52" s="3" t="s">
        <v>35</v>
      </c>
      <c r="E52" s="3" t="s">
        <v>35</v>
      </c>
      <c r="F52" s="5">
        <v>1.5</v>
      </c>
      <c r="G52" s="9">
        <v>0</v>
      </c>
      <c r="H52" s="10">
        <f t="shared" si="6"/>
        <v>0</v>
      </c>
      <c r="I52" s="11">
        <f t="shared" si="7"/>
        <v>0</v>
      </c>
      <c r="J52" s="10">
        <f t="shared" si="8"/>
        <v>0</v>
      </c>
    </row>
    <row r="53" spans="1:10" x14ac:dyDescent="0.25">
      <c r="A53" s="63" t="s">
        <v>36</v>
      </c>
      <c r="B53" s="3" t="s">
        <v>24</v>
      </c>
      <c r="C53" s="3"/>
      <c r="D53" s="3">
        <v>0</v>
      </c>
      <c r="E53" s="3" t="s">
        <v>35</v>
      </c>
      <c r="F53" s="5">
        <v>0</v>
      </c>
      <c r="G53" s="9">
        <v>0</v>
      </c>
      <c r="H53" s="10">
        <f t="shared" si="6"/>
        <v>0</v>
      </c>
      <c r="I53" s="11">
        <f t="shared" si="7"/>
        <v>0</v>
      </c>
      <c r="J53" s="10">
        <f t="shared" si="8"/>
        <v>0</v>
      </c>
    </row>
    <row r="54" spans="1:10" ht="30" x14ac:dyDescent="0.25">
      <c r="A54" s="63" t="s">
        <v>37</v>
      </c>
      <c r="B54" s="3" t="s">
        <v>24</v>
      </c>
      <c r="C54" s="3"/>
      <c r="D54" s="3" t="s">
        <v>35</v>
      </c>
      <c r="E54" s="3" t="s">
        <v>35</v>
      </c>
      <c r="F54" s="5">
        <v>0.5</v>
      </c>
      <c r="G54" s="9">
        <v>0</v>
      </c>
      <c r="H54" s="10">
        <f t="shared" si="6"/>
        <v>0</v>
      </c>
      <c r="I54" s="11">
        <f t="shared" si="7"/>
        <v>0</v>
      </c>
      <c r="J54" s="10">
        <f t="shared" si="8"/>
        <v>0</v>
      </c>
    </row>
    <row r="55" spans="1:10" ht="30" x14ac:dyDescent="0.25">
      <c r="A55" s="63" t="s">
        <v>38</v>
      </c>
      <c r="B55" s="3" t="s">
        <v>24</v>
      </c>
      <c r="C55" s="3"/>
      <c r="D55" s="3">
        <v>0.1</v>
      </c>
      <c r="E55" s="3" t="s">
        <v>35</v>
      </c>
      <c r="F55" s="5">
        <v>0.8</v>
      </c>
      <c r="G55" s="9">
        <v>0</v>
      </c>
      <c r="H55" s="10">
        <f t="shared" si="6"/>
        <v>0</v>
      </c>
      <c r="I55" s="11">
        <f t="shared" si="7"/>
        <v>0</v>
      </c>
      <c r="J55" s="10">
        <f t="shared" si="8"/>
        <v>0</v>
      </c>
    </row>
    <row r="56" spans="1:10" x14ac:dyDescent="0.25">
      <c r="A56" s="63" t="s">
        <v>80</v>
      </c>
      <c r="B56" s="3" t="s">
        <v>39</v>
      </c>
      <c r="C56" s="3"/>
      <c r="D56" s="3">
        <v>0.24</v>
      </c>
      <c r="E56" s="3">
        <v>0.18</v>
      </c>
      <c r="F56" s="5">
        <v>0.9</v>
      </c>
      <c r="G56" s="9">
        <v>0</v>
      </c>
      <c r="H56" s="10">
        <f t="shared" si="6"/>
        <v>0</v>
      </c>
      <c r="I56" s="11">
        <f t="shared" si="7"/>
        <v>0</v>
      </c>
      <c r="J56" s="10">
        <f t="shared" si="8"/>
        <v>0</v>
      </c>
    </row>
    <row r="57" spans="1:10" x14ac:dyDescent="0.25">
      <c r="A57" s="63" t="s">
        <v>40</v>
      </c>
      <c r="B57" s="3" t="s">
        <v>24</v>
      </c>
      <c r="C57" s="3"/>
      <c r="D57" s="3" t="s">
        <v>35</v>
      </c>
      <c r="E57" s="3" t="s">
        <v>35</v>
      </c>
      <c r="F57" s="5">
        <v>4</v>
      </c>
      <c r="G57" s="9">
        <v>0</v>
      </c>
      <c r="H57" s="10">
        <f t="shared" si="6"/>
        <v>0</v>
      </c>
      <c r="I57" s="11">
        <f t="shared" si="7"/>
        <v>0</v>
      </c>
      <c r="J57" s="10">
        <f t="shared" si="8"/>
        <v>0</v>
      </c>
    </row>
    <row r="58" spans="1:10" ht="30" x14ac:dyDescent="0.25">
      <c r="A58" s="63" t="s">
        <v>41</v>
      </c>
      <c r="B58" s="3" t="s">
        <v>24</v>
      </c>
      <c r="C58" s="3"/>
      <c r="D58" s="3">
        <v>0.1</v>
      </c>
      <c r="E58" s="3">
        <v>0.1</v>
      </c>
      <c r="F58" s="5">
        <v>0.8</v>
      </c>
      <c r="G58" s="9">
        <v>0</v>
      </c>
      <c r="H58" s="10">
        <f t="shared" si="6"/>
        <v>0</v>
      </c>
      <c r="I58" s="11">
        <f t="shared" si="7"/>
        <v>0</v>
      </c>
      <c r="J58" s="10">
        <f t="shared" si="8"/>
        <v>0</v>
      </c>
    </row>
    <row r="59" spans="1:10" ht="30" x14ac:dyDescent="0.25">
      <c r="A59" s="63" t="s">
        <v>42</v>
      </c>
      <c r="B59" s="3" t="s">
        <v>24</v>
      </c>
      <c r="C59" s="3"/>
      <c r="D59" s="3" t="s">
        <v>35</v>
      </c>
      <c r="E59" s="3" t="s">
        <v>35</v>
      </c>
      <c r="F59" s="5">
        <v>0.5</v>
      </c>
      <c r="G59" s="9">
        <v>0</v>
      </c>
      <c r="H59" s="10">
        <f t="shared" si="6"/>
        <v>0</v>
      </c>
      <c r="I59" s="11">
        <f t="shared" si="7"/>
        <v>0</v>
      </c>
      <c r="J59" s="10">
        <f t="shared" si="8"/>
        <v>0</v>
      </c>
    </row>
    <row r="60" spans="1:10" x14ac:dyDescent="0.25">
      <c r="A60" s="63" t="s">
        <v>99</v>
      </c>
      <c r="B60" s="3" t="s">
        <v>27</v>
      </c>
      <c r="C60" s="3"/>
      <c r="D60" s="3">
        <v>0.3</v>
      </c>
      <c r="E60" s="3">
        <v>0.3</v>
      </c>
      <c r="F60" s="5">
        <f>E60/D60</f>
        <v>1</v>
      </c>
      <c r="G60" s="9">
        <v>0</v>
      </c>
      <c r="H60" s="10">
        <f t="shared" si="6"/>
        <v>0</v>
      </c>
      <c r="I60" s="11">
        <f t="shared" si="7"/>
        <v>0</v>
      </c>
      <c r="J60" s="10">
        <f t="shared" si="8"/>
        <v>0</v>
      </c>
    </row>
    <row r="61" spans="1:10" ht="30" x14ac:dyDescent="0.25">
      <c r="A61" s="63" t="s">
        <v>43</v>
      </c>
      <c r="B61" s="3" t="s">
        <v>85</v>
      </c>
      <c r="C61" s="3"/>
      <c r="D61" s="3">
        <v>0.06</v>
      </c>
      <c r="E61" s="3">
        <v>0.09</v>
      </c>
      <c r="F61" s="5">
        <v>1.5</v>
      </c>
      <c r="G61" s="9">
        <v>0</v>
      </c>
      <c r="H61" s="10">
        <f t="shared" si="6"/>
        <v>0</v>
      </c>
      <c r="I61" s="11">
        <f t="shared" si="7"/>
        <v>0</v>
      </c>
      <c r="J61" s="10">
        <f t="shared" si="8"/>
        <v>0</v>
      </c>
    </row>
    <row r="62" spans="1:10" ht="15.75" thickBot="1" x14ac:dyDescent="0.3">
      <c r="A62" s="64"/>
      <c r="B62" s="24"/>
      <c r="C62" s="24"/>
      <c r="D62" s="30"/>
      <c r="E62" s="30"/>
      <c r="F62" s="30"/>
      <c r="G62" s="17"/>
      <c r="H62" s="18"/>
      <c r="I62" s="24"/>
      <c r="J62" s="44"/>
    </row>
    <row r="63" spans="1:10" ht="16.5" thickTop="1" thickBot="1" x14ac:dyDescent="0.3">
      <c r="A63" s="64"/>
      <c r="B63" s="24"/>
      <c r="C63" s="24"/>
      <c r="D63" s="30"/>
      <c r="E63" s="30"/>
      <c r="F63" s="30"/>
      <c r="G63" s="19"/>
      <c r="H63" s="20" t="s">
        <v>48</v>
      </c>
      <c r="I63" s="21" t="s">
        <v>57</v>
      </c>
      <c r="J63" s="20" t="s">
        <v>58</v>
      </c>
    </row>
    <row r="64" spans="1:10" ht="31.5" customHeight="1" thickTop="1" thickBot="1" x14ac:dyDescent="0.3">
      <c r="A64" s="64"/>
      <c r="B64" s="24"/>
      <c r="C64" s="24"/>
      <c r="D64" s="30"/>
      <c r="E64" s="30"/>
      <c r="F64" s="30"/>
      <c r="G64" s="7" t="s">
        <v>56</v>
      </c>
      <c r="H64" s="22">
        <f>SUM(H4:H62)</f>
        <v>1166</v>
      </c>
      <c r="I64" s="23">
        <f>SUM(I4:I62)</f>
        <v>14.6</v>
      </c>
      <c r="J64" s="22">
        <f>SUM(J4:J62)</f>
        <v>12.33</v>
      </c>
    </row>
    <row r="65" spans="1:10" ht="16.5" thickTop="1" thickBot="1" x14ac:dyDescent="0.3">
      <c r="A65" s="64"/>
      <c r="B65" s="24"/>
      <c r="C65" s="24"/>
      <c r="D65" s="30"/>
      <c r="E65" s="30"/>
      <c r="F65" s="30"/>
      <c r="G65" s="24"/>
      <c r="H65" s="45"/>
      <c r="I65" s="45"/>
      <c r="J65" s="67"/>
    </row>
    <row r="66" spans="1:10" ht="32.25" customHeight="1" thickTop="1" x14ac:dyDescent="0.25">
      <c r="A66" s="68"/>
      <c r="B66" s="69"/>
      <c r="C66" s="69"/>
      <c r="D66" s="70"/>
      <c r="E66" s="70"/>
      <c r="F66" s="70"/>
      <c r="G66" s="69"/>
      <c r="H66" s="86" t="s">
        <v>112</v>
      </c>
      <c r="I66" s="87"/>
      <c r="J66" s="71">
        <f>J64/I64</f>
        <v>0.84452054794520548</v>
      </c>
    </row>
    <row r="67" spans="1:10" s="6" customFormat="1" x14ac:dyDescent="0.25">
      <c r="A67"/>
      <c r="B67" s="2"/>
      <c r="C67"/>
      <c r="D67" s="1"/>
      <c r="E67" s="1"/>
      <c r="F67" s="1"/>
      <c r="I67"/>
      <c r="J67"/>
    </row>
  </sheetData>
  <mergeCells count="7">
    <mergeCell ref="H66:I66"/>
    <mergeCell ref="A2:J2"/>
    <mergeCell ref="A1:J1"/>
    <mergeCell ref="A14:A17"/>
    <mergeCell ref="B14:B17"/>
    <mergeCell ref="E14:E17"/>
    <mergeCell ref="F14:F17"/>
  </mergeCells>
  <printOptions horizontalCentered="1"/>
  <pageMargins left="0.70866141732283505" right="0.70866141732283505" top="0.99803149599999996" bottom="0.74803149606299202" header="0.31496062992126" footer="0.31496062992126"/>
  <pageSetup scale="80" fitToHeight="4" orientation="portrait" r:id="rId1"/>
  <headerFooter>
    <oddHeader>&amp;L&amp;G&amp;C
&amp;ROmega-3 Rich Chia Pudding</oddHeader>
    <oddFooter>&amp;C&amp;"-,Bold"&amp;12&amp;K08-011www.DrRitamarie.com&amp;"-,Regular"&amp;10&amp;K01+000
© Dr. Ritamarie Loscalzo, DC,  MS, CCN, DACBN
Page &amp;P of &amp;N</oddFooter>
  </headerFooter>
  <rowBreaks count="2" manualBreakCount="2">
    <brk id="11" max="9" man="1"/>
    <brk id="47" max="9"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7"/>
  <sheetViews>
    <sheetView topLeftCell="A55" zoomScale="93" zoomScaleNormal="93" zoomScaleSheetLayoutView="100" workbookViewId="0">
      <selection activeCell="H67" sqref="H67:I67"/>
    </sheetView>
  </sheetViews>
  <sheetFormatPr defaultRowHeight="15" x14ac:dyDescent="0.25"/>
  <cols>
    <col min="1" max="1" width="19.85546875" customWidth="1"/>
    <col min="2" max="2" width="8.7109375" customWidth="1"/>
    <col min="3" max="3" width="9.7109375" customWidth="1"/>
    <col min="4" max="4" width="11.28515625" style="1" customWidth="1"/>
    <col min="5" max="5" width="10.5703125" style="1" customWidth="1"/>
    <col min="6" max="6" width="13.140625" style="1" bestFit="1" customWidth="1"/>
    <col min="7" max="7" width="9.140625" style="8" customWidth="1"/>
    <col min="8" max="8" width="9.140625" style="6" customWidth="1"/>
  </cols>
  <sheetData>
    <row r="1" spans="1:10" ht="279" customHeight="1" x14ac:dyDescent="0.25">
      <c r="A1" s="97" t="s">
        <v>110</v>
      </c>
      <c r="B1" s="98"/>
      <c r="C1" s="98"/>
      <c r="D1" s="98"/>
      <c r="E1" s="98"/>
      <c r="F1" s="98"/>
      <c r="G1" s="98"/>
      <c r="H1" s="98"/>
      <c r="I1" s="98"/>
      <c r="J1" s="99"/>
    </row>
    <row r="2" spans="1:10" s="57" customFormat="1" ht="132" customHeight="1" x14ac:dyDescent="0.25">
      <c r="A2" s="94" t="s">
        <v>111</v>
      </c>
      <c r="B2" s="95"/>
      <c r="C2" s="95"/>
      <c r="D2" s="95"/>
      <c r="E2" s="95"/>
      <c r="F2" s="95"/>
      <c r="G2" s="95"/>
      <c r="H2" s="95"/>
      <c r="I2" s="95"/>
      <c r="J2" s="96"/>
    </row>
    <row r="3" spans="1:10" ht="219" customHeight="1" x14ac:dyDescent="0.25">
      <c r="A3" s="76" t="s">
        <v>104</v>
      </c>
      <c r="B3" s="77"/>
      <c r="C3" s="77"/>
      <c r="D3" s="77"/>
      <c r="E3" s="77"/>
      <c r="F3" s="77"/>
      <c r="G3" s="78"/>
      <c r="H3" s="78"/>
      <c r="I3" s="78"/>
      <c r="J3" s="79"/>
    </row>
    <row r="4" spans="1:10" ht="33" customHeight="1" x14ac:dyDescent="0.25">
      <c r="A4" s="62" t="s">
        <v>0</v>
      </c>
      <c r="B4" s="26"/>
      <c r="C4" s="27" t="s">
        <v>48</v>
      </c>
      <c r="D4" s="33" t="s">
        <v>59</v>
      </c>
      <c r="E4" s="33" t="s">
        <v>10</v>
      </c>
      <c r="F4" s="34" t="s">
        <v>44</v>
      </c>
      <c r="G4" s="35" t="s">
        <v>53</v>
      </c>
      <c r="H4" s="36" t="s">
        <v>55</v>
      </c>
      <c r="I4" s="37" t="s">
        <v>54</v>
      </c>
      <c r="J4" s="36" t="s">
        <v>69</v>
      </c>
    </row>
    <row r="5" spans="1:10" ht="30" x14ac:dyDescent="0.25">
      <c r="A5" s="63" t="s">
        <v>1</v>
      </c>
      <c r="B5" s="3" t="s">
        <v>92</v>
      </c>
      <c r="C5" s="3">
        <v>157</v>
      </c>
      <c r="D5" s="4">
        <v>1.8</v>
      </c>
      <c r="E5" s="4">
        <v>0.4</v>
      </c>
      <c r="F5" s="5">
        <f t="shared" ref="F5:F12" si="0">E5/D5</f>
        <v>0.22222222222222224</v>
      </c>
      <c r="G5" s="9">
        <v>0</v>
      </c>
      <c r="H5" s="10">
        <v>0</v>
      </c>
      <c r="I5" s="11">
        <v>0</v>
      </c>
      <c r="J5" s="10">
        <v>0</v>
      </c>
    </row>
    <row r="6" spans="1:10" ht="30" x14ac:dyDescent="0.25">
      <c r="A6" s="63" t="s">
        <v>65</v>
      </c>
      <c r="B6" s="3" t="s">
        <v>93</v>
      </c>
      <c r="C6" s="3">
        <v>120</v>
      </c>
      <c r="D6" s="4">
        <v>7.2489999999999997</v>
      </c>
      <c r="E6" s="4">
        <v>1.7270000000000001</v>
      </c>
      <c r="F6" s="5">
        <f>E6/D6</f>
        <v>0.23823975720789076</v>
      </c>
      <c r="G6" s="9">
        <v>0.34</v>
      </c>
      <c r="H6" s="10">
        <v>40.800000000000004</v>
      </c>
      <c r="I6" s="11">
        <v>2.4646599999999999</v>
      </c>
      <c r="J6" s="10">
        <v>0.58718000000000004</v>
      </c>
    </row>
    <row r="7" spans="1:10" x14ac:dyDescent="0.25">
      <c r="A7" s="63" t="s">
        <v>70</v>
      </c>
      <c r="B7" s="3" t="s">
        <v>2</v>
      </c>
      <c r="C7" s="3">
        <v>170</v>
      </c>
      <c r="D7" s="4">
        <v>2.8</v>
      </c>
      <c r="E7" s="4">
        <v>8.4</v>
      </c>
      <c r="F7" s="5">
        <f t="shared" si="0"/>
        <v>3.0000000000000004</v>
      </c>
      <c r="G7" s="9">
        <v>3</v>
      </c>
      <c r="H7" s="10">
        <v>510</v>
      </c>
      <c r="I7" s="11">
        <v>8.3999999999999986</v>
      </c>
      <c r="J7" s="10">
        <v>25.200000000000003</v>
      </c>
    </row>
    <row r="8" spans="1:10" x14ac:dyDescent="0.25">
      <c r="A8" s="63" t="s">
        <v>71</v>
      </c>
      <c r="B8" s="3" t="s">
        <v>2</v>
      </c>
      <c r="C8" s="3">
        <v>139</v>
      </c>
      <c r="D8" s="4">
        <v>5</v>
      </c>
      <c r="E8" s="4">
        <v>1.6</v>
      </c>
      <c r="F8" s="5">
        <f t="shared" si="0"/>
        <v>0.32</v>
      </c>
      <c r="G8" s="9">
        <v>0</v>
      </c>
      <c r="H8" s="10">
        <v>0</v>
      </c>
      <c r="I8" s="11">
        <v>0</v>
      </c>
      <c r="J8" s="10">
        <v>0</v>
      </c>
    </row>
    <row r="9" spans="1:10" ht="31.5" customHeight="1" x14ac:dyDescent="0.25">
      <c r="A9" s="63" t="s">
        <v>3</v>
      </c>
      <c r="B9" s="3" t="s">
        <v>2</v>
      </c>
      <c r="C9" s="3"/>
      <c r="D9" s="4">
        <v>0.1</v>
      </c>
      <c r="E9" s="4">
        <v>5.4</v>
      </c>
      <c r="F9" s="5">
        <f t="shared" si="0"/>
        <v>54</v>
      </c>
      <c r="G9" s="9">
        <v>0</v>
      </c>
      <c r="H9" s="10">
        <v>0</v>
      </c>
      <c r="I9" s="11">
        <v>0</v>
      </c>
      <c r="J9" s="10">
        <v>0</v>
      </c>
    </row>
    <row r="10" spans="1:10" x14ac:dyDescent="0.25">
      <c r="A10" s="63" t="s">
        <v>4</v>
      </c>
      <c r="B10" s="3" t="s">
        <v>2</v>
      </c>
      <c r="C10" s="3"/>
      <c r="D10" s="4">
        <v>0.1</v>
      </c>
      <c r="E10" s="4">
        <v>8.6</v>
      </c>
      <c r="F10" s="5">
        <f t="shared" si="0"/>
        <v>85.999999999999986</v>
      </c>
      <c r="G10" s="9">
        <v>0</v>
      </c>
      <c r="H10" s="10">
        <v>0</v>
      </c>
      <c r="I10" s="11">
        <v>0</v>
      </c>
      <c r="J10" s="10">
        <v>0</v>
      </c>
    </row>
    <row r="11" spans="1:10" x14ac:dyDescent="0.25">
      <c r="A11" s="63" t="s">
        <v>5</v>
      </c>
      <c r="B11" s="3" t="s">
        <v>2</v>
      </c>
      <c r="C11" s="3"/>
      <c r="D11" s="4">
        <v>0.1</v>
      </c>
      <c r="E11" s="4">
        <v>6.7565999999999997</v>
      </c>
      <c r="F11" s="5">
        <f t="shared" si="0"/>
        <v>67.565999999999988</v>
      </c>
      <c r="G11" s="9">
        <v>0</v>
      </c>
      <c r="H11" s="10">
        <v>0</v>
      </c>
      <c r="I11" s="11">
        <v>0</v>
      </c>
      <c r="J11" s="10">
        <v>0</v>
      </c>
    </row>
    <row r="12" spans="1:10" x14ac:dyDescent="0.25">
      <c r="A12" s="63" t="s">
        <v>72</v>
      </c>
      <c r="B12" s="3" t="s">
        <v>2</v>
      </c>
      <c r="C12" s="3"/>
      <c r="D12" s="4">
        <v>0.1</v>
      </c>
      <c r="E12" s="4">
        <v>8.5</v>
      </c>
      <c r="F12" s="5">
        <f t="shared" si="0"/>
        <v>85</v>
      </c>
      <c r="G12" s="9">
        <v>0</v>
      </c>
      <c r="H12" s="10">
        <v>0</v>
      </c>
      <c r="I12" s="11">
        <v>0</v>
      </c>
      <c r="J12" s="10">
        <v>0</v>
      </c>
    </row>
    <row r="13" spans="1:10" x14ac:dyDescent="0.25">
      <c r="A13" s="64"/>
      <c r="B13" s="24"/>
      <c r="C13" s="24"/>
      <c r="D13" s="30"/>
      <c r="E13" s="30"/>
      <c r="F13" s="28"/>
      <c r="G13" s="29"/>
      <c r="H13" s="29"/>
      <c r="I13" s="29"/>
      <c r="J13" s="65"/>
    </row>
    <row r="14" spans="1:10" ht="32.25" customHeight="1" x14ac:dyDescent="0.25">
      <c r="A14" s="62" t="s">
        <v>50</v>
      </c>
      <c r="B14" s="26"/>
      <c r="C14" s="27" t="s">
        <v>48</v>
      </c>
      <c r="D14" s="38" t="s">
        <v>59</v>
      </c>
      <c r="E14" s="33" t="s">
        <v>10</v>
      </c>
      <c r="F14" s="34" t="s">
        <v>44</v>
      </c>
      <c r="G14" s="35" t="s">
        <v>53</v>
      </c>
      <c r="H14" s="36" t="s">
        <v>55</v>
      </c>
      <c r="I14" s="37" t="s">
        <v>54</v>
      </c>
      <c r="J14" s="36" t="s">
        <v>69</v>
      </c>
    </row>
    <row r="15" spans="1:10" x14ac:dyDescent="0.25">
      <c r="A15" s="91" t="s">
        <v>6</v>
      </c>
      <c r="B15" s="80" t="s">
        <v>7</v>
      </c>
      <c r="C15" s="58">
        <v>121</v>
      </c>
      <c r="D15" s="30">
        <f>0.271+0.251+0.948</f>
        <v>1.47</v>
      </c>
      <c r="E15" s="82">
        <v>0.14000000000000001</v>
      </c>
      <c r="F15" s="84">
        <f>E15/D15</f>
        <v>9.5238095238095247E-2</v>
      </c>
      <c r="G15" s="9">
        <v>0</v>
      </c>
      <c r="H15" s="10">
        <f>PRODUCT(G15,C15)</f>
        <v>0</v>
      </c>
      <c r="I15" s="11">
        <f>PRODUCT(D15,G15)</f>
        <v>0</v>
      </c>
      <c r="J15" s="10">
        <f>PRODUCT(G15,E15)</f>
        <v>0</v>
      </c>
    </row>
    <row r="16" spans="1:10" x14ac:dyDescent="0.25">
      <c r="A16" s="92"/>
      <c r="B16" s="81"/>
      <c r="C16" s="59"/>
      <c r="D16" s="60" t="s">
        <v>11</v>
      </c>
      <c r="E16" s="83"/>
      <c r="F16" s="85"/>
      <c r="G16" s="9">
        <v>0</v>
      </c>
      <c r="H16" s="10">
        <f>PRODUCT(G16,C16)</f>
        <v>0</v>
      </c>
      <c r="I16" s="11">
        <f>PRODUCT(D16,G16)</f>
        <v>0</v>
      </c>
      <c r="J16" s="10">
        <f>PRODUCT(G16,E16)</f>
        <v>0</v>
      </c>
    </row>
    <row r="17" spans="1:10" x14ac:dyDescent="0.25">
      <c r="A17" s="92"/>
      <c r="B17" s="81"/>
      <c r="C17" s="59"/>
      <c r="D17" s="61" t="s">
        <v>8</v>
      </c>
      <c r="E17" s="83"/>
      <c r="F17" s="85"/>
      <c r="G17" s="9">
        <v>0</v>
      </c>
      <c r="H17" s="10">
        <f>PRODUCT(G17,C17)</f>
        <v>0</v>
      </c>
      <c r="I17" s="11">
        <f>PRODUCT(D17,G17)</f>
        <v>0</v>
      </c>
      <c r="J17" s="10">
        <f>PRODUCT(G17,E17)</f>
        <v>0</v>
      </c>
    </row>
    <row r="18" spans="1:10" x14ac:dyDescent="0.25">
      <c r="A18" s="92"/>
      <c r="B18" s="81"/>
      <c r="C18" s="59"/>
      <c r="D18" s="61" t="s">
        <v>9</v>
      </c>
      <c r="E18" s="83"/>
      <c r="F18" s="85"/>
      <c r="G18" s="9">
        <v>0</v>
      </c>
      <c r="H18" s="10">
        <f>PRODUCT(G18,C18)</f>
        <v>0</v>
      </c>
      <c r="I18" s="11">
        <f>PRODUCT(D18,G18)</f>
        <v>0</v>
      </c>
      <c r="J18" s="10">
        <f>PRODUCT(G18,E18)</f>
        <v>0</v>
      </c>
    </row>
    <row r="19" spans="1:10" x14ac:dyDescent="0.25">
      <c r="A19" s="63" t="s">
        <v>49</v>
      </c>
      <c r="B19" s="3" t="s">
        <v>7</v>
      </c>
      <c r="C19" s="3">
        <v>180</v>
      </c>
      <c r="D19" s="16">
        <v>5.1999999999999998E-2</v>
      </c>
      <c r="E19" s="4">
        <v>0.224</v>
      </c>
      <c r="F19" s="5">
        <f>E19/D19</f>
        <v>4.3076923076923084</v>
      </c>
      <c r="G19" s="9">
        <v>0</v>
      </c>
      <c r="H19" s="10">
        <f>PRODUCT(G19,C19)</f>
        <v>0</v>
      </c>
      <c r="I19" s="11">
        <f>PRODUCT(D19,G19)</f>
        <v>0</v>
      </c>
      <c r="J19" s="10">
        <f>PRODUCT(G19,E19)</f>
        <v>0</v>
      </c>
    </row>
    <row r="20" spans="1:10" x14ac:dyDescent="0.25">
      <c r="A20" s="64"/>
      <c r="B20" s="24"/>
      <c r="C20" s="24"/>
      <c r="D20" s="30"/>
      <c r="E20" s="30"/>
      <c r="F20" s="30"/>
      <c r="G20" s="31"/>
      <c r="H20" s="31"/>
      <c r="I20" s="31"/>
      <c r="J20" s="11"/>
    </row>
    <row r="21" spans="1:10" ht="30" x14ac:dyDescent="0.25">
      <c r="A21" s="66" t="s">
        <v>12</v>
      </c>
      <c r="B21" s="14"/>
      <c r="C21" s="15" t="s">
        <v>48</v>
      </c>
      <c r="D21" s="40" t="s">
        <v>59</v>
      </c>
      <c r="E21" s="40" t="s">
        <v>10</v>
      </c>
      <c r="F21" s="41" t="s">
        <v>44</v>
      </c>
      <c r="G21" s="35" t="s">
        <v>53</v>
      </c>
      <c r="H21" s="36" t="s">
        <v>55</v>
      </c>
      <c r="I21" s="37" t="s">
        <v>54</v>
      </c>
      <c r="J21" s="36" t="s">
        <v>69</v>
      </c>
    </row>
    <row r="22" spans="1:10" x14ac:dyDescent="0.25">
      <c r="A22" s="63" t="s">
        <v>13</v>
      </c>
      <c r="B22" s="3" t="s">
        <v>2</v>
      </c>
      <c r="C22" s="3"/>
      <c r="D22" s="3">
        <v>2.6</v>
      </c>
      <c r="E22" s="3">
        <v>10.8</v>
      </c>
      <c r="F22" s="5">
        <f>E22/D22</f>
        <v>4.1538461538461542</v>
      </c>
      <c r="G22" s="9">
        <v>0</v>
      </c>
      <c r="H22" s="10">
        <v>0</v>
      </c>
      <c r="I22" s="11">
        <v>0</v>
      </c>
      <c r="J22" s="10">
        <v>0</v>
      </c>
    </row>
    <row r="23" spans="1:10" x14ac:dyDescent="0.25">
      <c r="A23" s="63" t="s">
        <v>14</v>
      </c>
      <c r="B23" s="3" t="s">
        <v>2</v>
      </c>
      <c r="C23" s="3"/>
      <c r="D23" s="3">
        <v>0.28000000000000003</v>
      </c>
      <c r="E23" s="3">
        <v>5.8</v>
      </c>
      <c r="F23" s="5">
        <f>E23/D23</f>
        <v>20.714285714285712</v>
      </c>
      <c r="G23" s="9">
        <v>0</v>
      </c>
      <c r="H23" s="10">
        <v>0</v>
      </c>
      <c r="I23" s="11">
        <v>0</v>
      </c>
      <c r="J23" s="10">
        <v>0</v>
      </c>
    </row>
    <row r="24" spans="1:10" x14ac:dyDescent="0.25">
      <c r="A24" s="63" t="s">
        <v>15</v>
      </c>
      <c r="B24" s="3" t="s">
        <v>2</v>
      </c>
      <c r="C24" s="3"/>
      <c r="D24" s="3">
        <v>2E-3</v>
      </c>
      <c r="E24" s="3">
        <v>3.4</v>
      </c>
      <c r="F24" s="5">
        <f t="shared" ref="F24:F32" si="1">E24/D24</f>
        <v>1700</v>
      </c>
      <c r="G24" s="9">
        <v>0</v>
      </c>
      <c r="H24" s="10">
        <v>0</v>
      </c>
      <c r="I24" s="11">
        <v>0</v>
      </c>
      <c r="J24" s="10">
        <v>0</v>
      </c>
    </row>
    <row r="25" spans="1:10" x14ac:dyDescent="0.25">
      <c r="A25" s="63" t="s">
        <v>16</v>
      </c>
      <c r="B25" s="3" t="s">
        <v>2</v>
      </c>
      <c r="C25" s="3"/>
      <c r="D25" s="3">
        <v>0.02</v>
      </c>
      <c r="E25" s="3">
        <v>2.2000000000000002</v>
      </c>
      <c r="F25" s="5">
        <f t="shared" si="1"/>
        <v>110</v>
      </c>
      <c r="G25" s="9">
        <v>0</v>
      </c>
      <c r="H25" s="10">
        <v>0</v>
      </c>
      <c r="I25" s="11">
        <v>0</v>
      </c>
      <c r="J25" s="10">
        <v>0</v>
      </c>
    </row>
    <row r="26" spans="1:10" x14ac:dyDescent="0.25">
      <c r="A26" s="63" t="s">
        <v>73</v>
      </c>
      <c r="B26" s="3" t="s">
        <v>2</v>
      </c>
      <c r="C26" s="3">
        <v>204</v>
      </c>
      <c r="D26" s="3">
        <v>5.8000000000000003E-2</v>
      </c>
      <c r="E26" s="3">
        <v>0.37</v>
      </c>
      <c r="F26" s="5">
        <f t="shared" si="1"/>
        <v>6.3793103448275854</v>
      </c>
      <c r="G26" s="9">
        <v>3</v>
      </c>
      <c r="H26" s="10">
        <v>612</v>
      </c>
      <c r="I26" s="11">
        <v>0.17400000000000002</v>
      </c>
      <c r="J26" s="10">
        <v>1.1099999999999999</v>
      </c>
    </row>
    <row r="27" spans="1:10" x14ac:dyDescent="0.25">
      <c r="A27" s="63" t="s">
        <v>17</v>
      </c>
      <c r="B27" s="3" t="s">
        <v>2</v>
      </c>
      <c r="C27" s="3">
        <v>187</v>
      </c>
      <c r="D27" s="3">
        <v>0</v>
      </c>
      <c r="E27" s="3">
        <v>0.11</v>
      </c>
      <c r="F27" s="52" t="s">
        <v>21</v>
      </c>
      <c r="G27" s="9">
        <v>3</v>
      </c>
      <c r="H27" s="10">
        <v>561</v>
      </c>
      <c r="I27" s="11">
        <v>0</v>
      </c>
      <c r="J27" s="10">
        <v>0.33</v>
      </c>
    </row>
    <row r="28" spans="1:10" x14ac:dyDescent="0.25">
      <c r="A28" s="63" t="s">
        <v>81</v>
      </c>
      <c r="B28" s="3" t="s">
        <v>67</v>
      </c>
      <c r="C28" s="3">
        <v>120</v>
      </c>
      <c r="D28" s="3">
        <v>0</v>
      </c>
      <c r="E28" s="3">
        <v>0.1</v>
      </c>
      <c r="F28" s="52" t="s">
        <v>68</v>
      </c>
      <c r="G28" s="9">
        <v>0</v>
      </c>
      <c r="H28" s="10">
        <v>0</v>
      </c>
      <c r="I28" s="11">
        <f>PRODUCT(D28,G28)</f>
        <v>0</v>
      </c>
      <c r="J28" s="10">
        <f>PRODUCT(G28,E28)</f>
        <v>0</v>
      </c>
    </row>
    <row r="29" spans="1:10" x14ac:dyDescent="0.25">
      <c r="A29" s="63" t="s">
        <v>74</v>
      </c>
      <c r="B29" s="3" t="s">
        <v>2</v>
      </c>
      <c r="C29" s="3"/>
      <c r="D29" s="3">
        <v>0.1</v>
      </c>
      <c r="E29" s="3">
        <v>7.2</v>
      </c>
      <c r="F29" s="5">
        <f t="shared" si="1"/>
        <v>72</v>
      </c>
      <c r="G29" s="9">
        <v>0</v>
      </c>
      <c r="H29" s="10">
        <v>0</v>
      </c>
      <c r="I29" s="11">
        <v>0</v>
      </c>
      <c r="J29" s="10">
        <v>0</v>
      </c>
    </row>
    <row r="30" spans="1:10" x14ac:dyDescent="0.25">
      <c r="A30" s="63" t="s">
        <v>60</v>
      </c>
      <c r="B30" s="3" t="s">
        <v>2</v>
      </c>
      <c r="C30" s="3">
        <v>159</v>
      </c>
      <c r="D30" s="3">
        <v>7.0000000000000007E-2</v>
      </c>
      <c r="E30" s="3">
        <v>3.83</v>
      </c>
      <c r="F30" s="5">
        <f t="shared" si="1"/>
        <v>54.714285714285708</v>
      </c>
      <c r="G30" s="9">
        <v>0</v>
      </c>
      <c r="H30" s="10">
        <v>0</v>
      </c>
      <c r="I30" s="11">
        <v>0</v>
      </c>
      <c r="J30" s="10">
        <v>0</v>
      </c>
    </row>
    <row r="31" spans="1:10" x14ac:dyDescent="0.25">
      <c r="A31" s="63" t="s">
        <v>18</v>
      </c>
      <c r="B31" s="3" t="s">
        <v>2</v>
      </c>
      <c r="C31" s="3">
        <v>178</v>
      </c>
      <c r="D31" s="3">
        <v>2.5000000000000001E-2</v>
      </c>
      <c r="E31" s="3">
        <v>2.21</v>
      </c>
      <c r="F31" s="5">
        <f t="shared" si="1"/>
        <v>88.399999999999991</v>
      </c>
      <c r="G31" s="9">
        <v>0</v>
      </c>
      <c r="H31" s="10">
        <v>0</v>
      </c>
      <c r="I31" s="11">
        <v>0</v>
      </c>
      <c r="J31" s="10">
        <v>0</v>
      </c>
    </row>
    <row r="32" spans="1:10" x14ac:dyDescent="0.25">
      <c r="A32" s="63" t="s">
        <v>75</v>
      </c>
      <c r="B32" s="3" t="s">
        <v>2</v>
      </c>
      <c r="C32" s="3"/>
      <c r="D32" s="3">
        <v>0.05</v>
      </c>
      <c r="E32" s="3">
        <v>9.4</v>
      </c>
      <c r="F32" s="5">
        <f t="shared" si="1"/>
        <v>188</v>
      </c>
      <c r="G32" s="9">
        <v>0</v>
      </c>
      <c r="H32" s="10">
        <v>0</v>
      </c>
      <c r="I32" s="11">
        <v>0</v>
      </c>
      <c r="J32" s="10">
        <v>0</v>
      </c>
    </row>
    <row r="33" spans="1:10" x14ac:dyDescent="0.25">
      <c r="A33" s="63" t="s">
        <v>66</v>
      </c>
      <c r="B33" s="3" t="s">
        <v>27</v>
      </c>
      <c r="C33" s="3">
        <v>186</v>
      </c>
      <c r="D33" s="3">
        <v>0</v>
      </c>
      <c r="E33" s="3">
        <v>0.378</v>
      </c>
      <c r="F33" s="52" t="s">
        <v>21</v>
      </c>
      <c r="G33" s="9">
        <v>0</v>
      </c>
      <c r="H33" s="10">
        <v>0</v>
      </c>
      <c r="I33" s="11">
        <v>0</v>
      </c>
      <c r="J33" s="10">
        <v>0</v>
      </c>
    </row>
    <row r="34" spans="1:10" ht="30" x14ac:dyDescent="0.25">
      <c r="A34" s="63" t="s">
        <v>19</v>
      </c>
      <c r="B34" s="3" t="s">
        <v>82</v>
      </c>
      <c r="C34" s="3"/>
      <c r="D34" s="3">
        <v>0.17</v>
      </c>
      <c r="E34" s="3">
        <v>2.2799999999999998</v>
      </c>
      <c r="F34" s="5">
        <f>E34/D34</f>
        <v>13.411764705882351</v>
      </c>
      <c r="G34" s="9"/>
      <c r="H34" s="10"/>
      <c r="I34" s="11"/>
      <c r="J34" s="10"/>
    </row>
    <row r="35" spans="1:10" x14ac:dyDescent="0.25">
      <c r="A35" s="64"/>
      <c r="B35" s="24"/>
      <c r="C35" s="24"/>
      <c r="D35" s="30"/>
      <c r="E35" s="30"/>
      <c r="F35" s="30"/>
      <c r="G35" s="29"/>
      <c r="H35" s="29"/>
      <c r="I35" s="29"/>
      <c r="J35" s="65"/>
    </row>
    <row r="36" spans="1:10" ht="30" x14ac:dyDescent="0.25">
      <c r="A36" s="66" t="s">
        <v>22</v>
      </c>
      <c r="B36" s="14"/>
      <c r="C36" s="15" t="s">
        <v>48</v>
      </c>
      <c r="D36" s="40" t="s">
        <v>59</v>
      </c>
      <c r="E36" s="40" t="s">
        <v>10</v>
      </c>
      <c r="F36" s="41" t="s">
        <v>44</v>
      </c>
      <c r="G36" s="35" t="s">
        <v>53</v>
      </c>
      <c r="H36" s="36" t="s">
        <v>55</v>
      </c>
      <c r="I36" s="37" t="s">
        <v>54</v>
      </c>
      <c r="J36" s="36" t="s">
        <v>69</v>
      </c>
    </row>
    <row r="37" spans="1:10" s="2" customFormat="1" ht="30" x14ac:dyDescent="0.25">
      <c r="A37" s="63" t="s">
        <v>23</v>
      </c>
      <c r="B37" s="3" t="s">
        <v>24</v>
      </c>
      <c r="C37" s="3"/>
      <c r="D37" s="4">
        <v>0.5</v>
      </c>
      <c r="E37" s="4">
        <v>3.8</v>
      </c>
      <c r="F37" s="5">
        <f>E37/D37</f>
        <v>7.6</v>
      </c>
      <c r="G37" s="9">
        <v>0</v>
      </c>
      <c r="H37" s="10">
        <f>PRODUCT(G37,C37)</f>
        <v>0</v>
      </c>
      <c r="I37" s="11">
        <f t="shared" ref="I37:I48" si="2">PRODUCT(D37,G37)</f>
        <v>0</v>
      </c>
      <c r="J37" s="10">
        <f t="shared" ref="J37:J48" si="3">PRODUCT(G37,E37)</f>
        <v>0</v>
      </c>
    </row>
    <row r="38" spans="1:10" s="2" customFormat="1" x14ac:dyDescent="0.25">
      <c r="A38" s="63" t="s">
        <v>25</v>
      </c>
      <c r="B38" s="3" t="s">
        <v>26</v>
      </c>
      <c r="C38" s="3"/>
      <c r="D38" s="4">
        <v>0.3</v>
      </c>
      <c r="E38" s="4">
        <v>2.1</v>
      </c>
      <c r="F38" s="5">
        <f>E38/D38</f>
        <v>7.0000000000000009</v>
      </c>
      <c r="G38" s="9">
        <v>0</v>
      </c>
      <c r="H38" s="10">
        <f t="shared" ref="H38:H48" si="4">PRODUCT(G38,C38)</f>
        <v>0</v>
      </c>
      <c r="I38" s="11">
        <f t="shared" si="2"/>
        <v>0</v>
      </c>
      <c r="J38" s="10">
        <f t="shared" si="3"/>
        <v>0</v>
      </c>
    </row>
    <row r="39" spans="1:10" x14ac:dyDescent="0.25">
      <c r="A39" s="63" t="s">
        <v>76</v>
      </c>
      <c r="B39" s="3" t="s">
        <v>27</v>
      </c>
      <c r="C39" s="3"/>
      <c r="D39" s="4">
        <v>0.18</v>
      </c>
      <c r="E39" s="4">
        <v>0.22</v>
      </c>
      <c r="F39" s="5">
        <f t="shared" ref="F39:F51" si="5">E39/D39</f>
        <v>1.2222222222222223</v>
      </c>
      <c r="G39" s="9">
        <v>0</v>
      </c>
      <c r="H39" s="10">
        <f t="shared" si="4"/>
        <v>0</v>
      </c>
      <c r="I39" s="11">
        <f t="shared" si="2"/>
        <v>0</v>
      </c>
      <c r="J39" s="10">
        <f t="shared" si="3"/>
        <v>0</v>
      </c>
    </row>
    <row r="40" spans="1:10" x14ac:dyDescent="0.25">
      <c r="A40" s="63" t="s">
        <v>28</v>
      </c>
      <c r="B40" s="3" t="s">
        <v>27</v>
      </c>
      <c r="C40" s="3"/>
      <c r="D40" s="4">
        <v>7.0000000000000007E-2</v>
      </c>
      <c r="E40" s="4">
        <v>0.27</v>
      </c>
      <c r="F40" s="5">
        <f t="shared" si="5"/>
        <v>3.8571428571428572</v>
      </c>
      <c r="G40" s="9">
        <v>0</v>
      </c>
      <c r="H40" s="10">
        <f t="shared" si="4"/>
        <v>0</v>
      </c>
      <c r="I40" s="11">
        <f t="shared" si="2"/>
        <v>0</v>
      </c>
      <c r="J40" s="10">
        <f t="shared" si="3"/>
        <v>0</v>
      </c>
    </row>
    <row r="41" spans="1:10" x14ac:dyDescent="0.25">
      <c r="A41" s="63" t="s">
        <v>77</v>
      </c>
      <c r="B41" s="3" t="s">
        <v>27</v>
      </c>
      <c r="C41" s="3"/>
      <c r="D41" s="4">
        <v>0.23</v>
      </c>
      <c r="E41" s="4">
        <v>0.16800000000000001</v>
      </c>
      <c r="F41" s="5">
        <f t="shared" si="5"/>
        <v>0.73043478260869565</v>
      </c>
      <c r="G41" s="9">
        <v>0</v>
      </c>
      <c r="H41" s="10">
        <f t="shared" si="4"/>
        <v>0</v>
      </c>
      <c r="I41" s="11">
        <f t="shared" si="2"/>
        <v>0</v>
      </c>
      <c r="J41" s="10">
        <f t="shared" si="3"/>
        <v>0</v>
      </c>
    </row>
    <row r="42" spans="1:10" x14ac:dyDescent="0.25">
      <c r="A42" s="63" t="s">
        <v>29</v>
      </c>
      <c r="B42" s="3" t="s">
        <v>27</v>
      </c>
      <c r="C42" s="3"/>
      <c r="D42" s="4">
        <v>0.17</v>
      </c>
      <c r="E42" s="4">
        <v>0.8</v>
      </c>
      <c r="F42" s="5">
        <f t="shared" si="5"/>
        <v>4.7058823529411766</v>
      </c>
      <c r="G42" s="9">
        <v>0</v>
      </c>
      <c r="H42" s="10">
        <f t="shared" si="4"/>
        <v>0</v>
      </c>
      <c r="I42" s="11">
        <f t="shared" si="2"/>
        <v>0</v>
      </c>
      <c r="J42" s="10">
        <f t="shared" si="3"/>
        <v>0</v>
      </c>
    </row>
    <row r="43" spans="1:10" x14ac:dyDescent="0.25">
      <c r="A43" s="63" t="s">
        <v>30</v>
      </c>
      <c r="B43" s="3" t="s">
        <v>83</v>
      </c>
      <c r="C43" s="3"/>
      <c r="D43" s="4">
        <v>0.05</v>
      </c>
      <c r="E43" s="4">
        <v>1.71</v>
      </c>
      <c r="F43" s="5">
        <f t="shared" si="5"/>
        <v>34.199999999999996</v>
      </c>
      <c r="G43" s="9">
        <v>0</v>
      </c>
      <c r="H43" s="10">
        <f t="shared" si="4"/>
        <v>0</v>
      </c>
      <c r="I43" s="11">
        <f t="shared" si="2"/>
        <v>0</v>
      </c>
      <c r="J43" s="10">
        <f t="shared" si="3"/>
        <v>0</v>
      </c>
    </row>
    <row r="44" spans="1:10" x14ac:dyDescent="0.25">
      <c r="A44" s="63" t="s">
        <v>102</v>
      </c>
      <c r="B44" s="3" t="s">
        <v>32</v>
      </c>
      <c r="C44" s="3"/>
      <c r="D44" s="4">
        <v>0.01</v>
      </c>
      <c r="E44" s="4">
        <v>0.4</v>
      </c>
      <c r="F44" s="5">
        <f t="shared" si="5"/>
        <v>40</v>
      </c>
      <c r="G44" s="9">
        <v>0</v>
      </c>
      <c r="H44" s="10">
        <f t="shared" si="4"/>
        <v>0</v>
      </c>
      <c r="I44" s="11">
        <f t="shared" si="2"/>
        <v>0</v>
      </c>
      <c r="J44" s="10">
        <f t="shared" si="3"/>
        <v>0</v>
      </c>
    </row>
    <row r="45" spans="1:10" ht="30" x14ac:dyDescent="0.25">
      <c r="A45" s="63" t="s">
        <v>33</v>
      </c>
      <c r="B45" s="3" t="s">
        <v>45</v>
      </c>
      <c r="C45" s="3"/>
      <c r="D45" s="4">
        <v>0.442</v>
      </c>
      <c r="E45" s="4">
        <v>5.0609999999999999</v>
      </c>
      <c r="F45" s="5">
        <f t="shared" si="5"/>
        <v>11.450226244343892</v>
      </c>
      <c r="G45" s="9">
        <v>0</v>
      </c>
      <c r="H45" s="10">
        <f t="shared" si="4"/>
        <v>0</v>
      </c>
      <c r="I45" s="11">
        <f t="shared" si="2"/>
        <v>0</v>
      </c>
      <c r="J45" s="10">
        <f t="shared" si="3"/>
        <v>0</v>
      </c>
    </row>
    <row r="46" spans="1:10" ht="30" x14ac:dyDescent="0.25">
      <c r="A46" s="63" t="s">
        <v>78</v>
      </c>
      <c r="B46" s="3" t="s">
        <v>46</v>
      </c>
      <c r="C46" s="3"/>
      <c r="D46" s="4">
        <v>2.7E-2</v>
      </c>
      <c r="E46" s="4">
        <v>0.60299999999999998</v>
      </c>
      <c r="F46" s="5">
        <f t="shared" si="5"/>
        <v>22.333333333333332</v>
      </c>
      <c r="G46" s="9">
        <v>0</v>
      </c>
      <c r="H46" s="10">
        <f t="shared" si="4"/>
        <v>0</v>
      </c>
      <c r="I46" s="11">
        <f t="shared" si="2"/>
        <v>0</v>
      </c>
      <c r="J46" s="10">
        <f t="shared" si="3"/>
        <v>0</v>
      </c>
    </row>
    <row r="47" spans="1:10" ht="30" x14ac:dyDescent="0.25">
      <c r="A47" s="63" t="s">
        <v>79</v>
      </c>
      <c r="B47" s="3" t="s">
        <v>45</v>
      </c>
      <c r="C47" s="3">
        <v>571</v>
      </c>
      <c r="D47" s="4">
        <v>0.48</v>
      </c>
      <c r="E47" s="4">
        <v>0.60299999999999998</v>
      </c>
      <c r="F47" s="5">
        <f t="shared" si="5"/>
        <v>1.2562500000000001</v>
      </c>
      <c r="G47" s="9">
        <v>0</v>
      </c>
      <c r="H47" s="10">
        <f t="shared" si="4"/>
        <v>0</v>
      </c>
      <c r="I47" s="11">
        <f t="shared" si="2"/>
        <v>0</v>
      </c>
      <c r="J47" s="10">
        <f t="shared" si="3"/>
        <v>0</v>
      </c>
    </row>
    <row r="48" spans="1:10" ht="30" x14ac:dyDescent="0.25">
      <c r="A48" s="63" t="s">
        <v>47</v>
      </c>
      <c r="B48" s="3" t="s">
        <v>45</v>
      </c>
      <c r="C48" s="3">
        <v>583</v>
      </c>
      <c r="D48" s="4">
        <v>0.13300000000000001</v>
      </c>
      <c r="E48" s="43">
        <v>1.6339999999999999</v>
      </c>
      <c r="F48" s="5">
        <f t="shared" si="5"/>
        <v>12.285714285714285</v>
      </c>
      <c r="G48" s="9">
        <v>0</v>
      </c>
      <c r="H48" s="10">
        <f t="shared" si="4"/>
        <v>0</v>
      </c>
      <c r="I48" s="11">
        <f t="shared" si="2"/>
        <v>0</v>
      </c>
      <c r="J48" s="10">
        <f t="shared" si="3"/>
        <v>0</v>
      </c>
    </row>
    <row r="49" spans="1:10" ht="30" x14ac:dyDescent="0.25">
      <c r="A49" s="66" t="s">
        <v>34</v>
      </c>
      <c r="B49" s="14"/>
      <c r="C49" s="15" t="s">
        <v>48</v>
      </c>
      <c r="D49" s="40" t="s">
        <v>59</v>
      </c>
      <c r="E49" s="38" t="s">
        <v>10</v>
      </c>
      <c r="F49" s="41" t="s">
        <v>44</v>
      </c>
      <c r="G49" s="35" t="s">
        <v>53</v>
      </c>
      <c r="H49" s="36" t="s">
        <v>55</v>
      </c>
      <c r="I49" s="37" t="s">
        <v>54</v>
      </c>
      <c r="J49" s="36" t="s">
        <v>69</v>
      </c>
    </row>
    <row r="50" spans="1:10" ht="30" x14ac:dyDescent="0.25">
      <c r="A50" s="63" t="s">
        <v>61</v>
      </c>
      <c r="B50" s="3" t="s">
        <v>51</v>
      </c>
      <c r="C50" s="3"/>
      <c r="D50" s="3">
        <v>0.39</v>
      </c>
      <c r="E50" s="3">
        <v>7.0000000000000007E-2</v>
      </c>
      <c r="F50" s="5">
        <f t="shared" si="5"/>
        <v>0.17948717948717949</v>
      </c>
      <c r="G50" s="9">
        <v>0</v>
      </c>
      <c r="H50" s="10">
        <f t="shared" ref="H50:H62" si="6">PRODUCT(G50,C50)</f>
        <v>0</v>
      </c>
      <c r="I50" s="11">
        <f t="shared" ref="I50:I62" si="7">PRODUCT(D50,G50)</f>
        <v>0</v>
      </c>
      <c r="J50" s="10">
        <f t="shared" ref="J50:J62" si="8">PRODUCT(G50,E50)</f>
        <v>0</v>
      </c>
    </row>
    <row r="51" spans="1:10" ht="34.5" customHeight="1" x14ac:dyDescent="0.25">
      <c r="A51" s="63" t="s">
        <v>62</v>
      </c>
      <c r="B51" s="3" t="s">
        <v>84</v>
      </c>
      <c r="C51" s="3"/>
      <c r="D51" s="3">
        <v>0.21</v>
      </c>
      <c r="E51" s="3">
        <v>0.09</v>
      </c>
      <c r="F51" s="5">
        <f t="shared" si="5"/>
        <v>0.42857142857142855</v>
      </c>
      <c r="G51" s="9">
        <v>0</v>
      </c>
      <c r="H51" s="10">
        <f t="shared" si="6"/>
        <v>0</v>
      </c>
      <c r="I51" s="11">
        <f t="shared" si="7"/>
        <v>0</v>
      </c>
      <c r="J51" s="10">
        <f t="shared" si="8"/>
        <v>0</v>
      </c>
    </row>
    <row r="52" spans="1:10" x14ac:dyDescent="0.25">
      <c r="A52" s="63" t="s">
        <v>63</v>
      </c>
      <c r="B52" s="3" t="s">
        <v>27</v>
      </c>
      <c r="C52" s="3"/>
      <c r="D52" s="3" t="s">
        <v>35</v>
      </c>
      <c r="E52" s="3" t="s">
        <v>35</v>
      </c>
      <c r="F52" s="5">
        <v>1.5</v>
      </c>
      <c r="G52" s="9">
        <v>0</v>
      </c>
      <c r="H52" s="10">
        <f t="shared" si="6"/>
        <v>0</v>
      </c>
      <c r="I52" s="11">
        <f t="shared" si="7"/>
        <v>0</v>
      </c>
      <c r="J52" s="10">
        <f t="shared" si="8"/>
        <v>0</v>
      </c>
    </row>
    <row r="53" spans="1:10" ht="30" x14ac:dyDescent="0.25">
      <c r="A53" s="63" t="s">
        <v>64</v>
      </c>
      <c r="B53" s="3" t="s">
        <v>27</v>
      </c>
      <c r="C53" s="3"/>
      <c r="D53" s="3" t="s">
        <v>35</v>
      </c>
      <c r="E53" s="3" t="s">
        <v>35</v>
      </c>
      <c r="F53" s="5">
        <v>1.5</v>
      </c>
      <c r="G53" s="9">
        <v>0</v>
      </c>
      <c r="H53" s="10">
        <f t="shared" si="6"/>
        <v>0</v>
      </c>
      <c r="I53" s="11">
        <f t="shared" si="7"/>
        <v>0</v>
      </c>
      <c r="J53" s="10">
        <f t="shared" si="8"/>
        <v>0</v>
      </c>
    </row>
    <row r="54" spans="1:10" x14ac:dyDescent="0.25">
      <c r="A54" s="63" t="s">
        <v>36</v>
      </c>
      <c r="B54" s="3" t="s">
        <v>24</v>
      </c>
      <c r="C54" s="3"/>
      <c r="D54" s="3">
        <v>0</v>
      </c>
      <c r="E54" s="3" t="s">
        <v>35</v>
      </c>
      <c r="F54" s="5">
        <v>0</v>
      </c>
      <c r="G54" s="9">
        <v>0</v>
      </c>
      <c r="H54" s="10">
        <f t="shared" si="6"/>
        <v>0</v>
      </c>
      <c r="I54" s="11">
        <f t="shared" si="7"/>
        <v>0</v>
      </c>
      <c r="J54" s="10">
        <f t="shared" si="8"/>
        <v>0</v>
      </c>
    </row>
    <row r="55" spans="1:10" ht="30" x14ac:dyDescent="0.25">
      <c r="A55" s="63" t="s">
        <v>37</v>
      </c>
      <c r="B55" s="3" t="s">
        <v>24</v>
      </c>
      <c r="C55" s="3"/>
      <c r="D55" s="3" t="s">
        <v>35</v>
      </c>
      <c r="E55" s="3" t="s">
        <v>35</v>
      </c>
      <c r="F55" s="5">
        <v>0.5</v>
      </c>
      <c r="G55" s="9">
        <v>0</v>
      </c>
      <c r="H55" s="10">
        <f t="shared" si="6"/>
        <v>0</v>
      </c>
      <c r="I55" s="11">
        <f t="shared" si="7"/>
        <v>0</v>
      </c>
      <c r="J55" s="10">
        <f t="shared" si="8"/>
        <v>0</v>
      </c>
    </row>
    <row r="56" spans="1:10" ht="30" x14ac:dyDescent="0.25">
      <c r="A56" s="63" t="s">
        <v>38</v>
      </c>
      <c r="B56" s="3" t="s">
        <v>24</v>
      </c>
      <c r="C56" s="3"/>
      <c r="D56" s="3">
        <v>0.1</v>
      </c>
      <c r="E56" s="3" t="s">
        <v>35</v>
      </c>
      <c r="F56" s="5">
        <v>0.8</v>
      </c>
      <c r="G56" s="9">
        <v>0</v>
      </c>
      <c r="H56" s="10">
        <f t="shared" si="6"/>
        <v>0</v>
      </c>
      <c r="I56" s="11">
        <f t="shared" si="7"/>
        <v>0</v>
      </c>
      <c r="J56" s="10">
        <f t="shared" si="8"/>
        <v>0</v>
      </c>
    </row>
    <row r="57" spans="1:10" x14ac:dyDescent="0.25">
      <c r="A57" s="63" t="s">
        <v>80</v>
      </c>
      <c r="B57" s="3" t="s">
        <v>39</v>
      </c>
      <c r="C57" s="3"/>
      <c r="D57" s="3">
        <v>0.24</v>
      </c>
      <c r="E57" s="3">
        <v>0.18</v>
      </c>
      <c r="F57" s="5">
        <v>0.9</v>
      </c>
      <c r="G57" s="9">
        <v>0</v>
      </c>
      <c r="H57" s="10">
        <f t="shared" si="6"/>
        <v>0</v>
      </c>
      <c r="I57" s="11">
        <f t="shared" si="7"/>
        <v>0</v>
      </c>
      <c r="J57" s="10">
        <f t="shared" si="8"/>
        <v>0</v>
      </c>
    </row>
    <row r="58" spans="1:10" x14ac:dyDescent="0.25">
      <c r="A58" s="63" t="s">
        <v>40</v>
      </c>
      <c r="B58" s="3" t="s">
        <v>24</v>
      </c>
      <c r="C58" s="3"/>
      <c r="D58" s="3" t="s">
        <v>35</v>
      </c>
      <c r="E58" s="3" t="s">
        <v>35</v>
      </c>
      <c r="F58" s="5">
        <v>4</v>
      </c>
      <c r="G58" s="9">
        <v>0</v>
      </c>
      <c r="H58" s="10">
        <f t="shared" si="6"/>
        <v>0</v>
      </c>
      <c r="I58" s="11">
        <f t="shared" si="7"/>
        <v>0</v>
      </c>
      <c r="J58" s="10">
        <f t="shared" si="8"/>
        <v>0</v>
      </c>
    </row>
    <row r="59" spans="1:10" ht="30" x14ac:dyDescent="0.25">
      <c r="A59" s="63" t="s">
        <v>41</v>
      </c>
      <c r="B59" s="3" t="s">
        <v>24</v>
      </c>
      <c r="C59" s="3"/>
      <c r="D59" s="3">
        <v>0.1</v>
      </c>
      <c r="E59" s="3">
        <v>0.1</v>
      </c>
      <c r="F59" s="5">
        <v>0.8</v>
      </c>
      <c r="G59" s="9">
        <v>0</v>
      </c>
      <c r="H59" s="10">
        <f t="shared" si="6"/>
        <v>0</v>
      </c>
      <c r="I59" s="11">
        <f t="shared" si="7"/>
        <v>0</v>
      </c>
      <c r="J59" s="10">
        <f t="shared" si="8"/>
        <v>0</v>
      </c>
    </row>
    <row r="60" spans="1:10" ht="30" x14ac:dyDescent="0.25">
      <c r="A60" s="63" t="s">
        <v>42</v>
      </c>
      <c r="B60" s="3" t="s">
        <v>24</v>
      </c>
      <c r="C60" s="3"/>
      <c r="D60" s="3" t="s">
        <v>35</v>
      </c>
      <c r="E60" s="3" t="s">
        <v>35</v>
      </c>
      <c r="F60" s="5">
        <v>0.5</v>
      </c>
      <c r="G60" s="9">
        <v>0</v>
      </c>
      <c r="H60" s="10">
        <f t="shared" si="6"/>
        <v>0</v>
      </c>
      <c r="I60" s="11">
        <f t="shared" si="7"/>
        <v>0</v>
      </c>
      <c r="J60" s="10">
        <f t="shared" si="8"/>
        <v>0</v>
      </c>
    </row>
    <row r="61" spans="1:10" x14ac:dyDescent="0.25">
      <c r="A61" s="63" t="s">
        <v>99</v>
      </c>
      <c r="B61" s="3" t="s">
        <v>27</v>
      </c>
      <c r="C61" s="3"/>
      <c r="D61" s="3">
        <v>0.3</v>
      </c>
      <c r="E61" s="3">
        <v>0.3</v>
      </c>
      <c r="F61" s="5">
        <f>E61/D61</f>
        <v>1</v>
      </c>
      <c r="G61" s="9">
        <v>0</v>
      </c>
      <c r="H61" s="10">
        <f t="shared" si="6"/>
        <v>0</v>
      </c>
      <c r="I61" s="11">
        <f t="shared" si="7"/>
        <v>0</v>
      </c>
      <c r="J61" s="10">
        <f t="shared" si="8"/>
        <v>0</v>
      </c>
    </row>
    <row r="62" spans="1:10" ht="30" x14ac:dyDescent="0.25">
      <c r="A62" s="63" t="s">
        <v>43</v>
      </c>
      <c r="B62" s="3" t="s">
        <v>87</v>
      </c>
      <c r="C62" s="3"/>
      <c r="D62" s="3">
        <v>0.06</v>
      </c>
      <c r="E62" s="3">
        <v>0.09</v>
      </c>
      <c r="F62" s="5">
        <v>1.5</v>
      </c>
      <c r="G62" s="9">
        <v>0</v>
      </c>
      <c r="H62" s="10">
        <f t="shared" si="6"/>
        <v>0</v>
      </c>
      <c r="I62" s="11">
        <f t="shared" si="7"/>
        <v>0</v>
      </c>
      <c r="J62" s="10">
        <f t="shared" si="8"/>
        <v>0</v>
      </c>
    </row>
    <row r="63" spans="1:10" ht="15.75" thickBot="1" x14ac:dyDescent="0.3">
      <c r="A63" s="64"/>
      <c r="B63" s="24"/>
      <c r="C63" s="24"/>
      <c r="D63" s="30"/>
      <c r="E63" s="30"/>
      <c r="F63" s="30"/>
      <c r="G63" s="17"/>
      <c r="H63" s="18"/>
      <c r="I63" s="24"/>
      <c r="J63" s="44"/>
    </row>
    <row r="64" spans="1:10" ht="16.5" thickTop="1" thickBot="1" x14ac:dyDescent="0.3">
      <c r="A64" s="64"/>
      <c r="B64" s="24"/>
      <c r="C64" s="24"/>
      <c r="D64" s="30"/>
      <c r="E64" s="30"/>
      <c r="F64" s="30"/>
      <c r="G64" s="19"/>
      <c r="H64" s="20" t="s">
        <v>48</v>
      </c>
      <c r="I64" s="21" t="s">
        <v>57</v>
      </c>
      <c r="J64" s="20" t="s">
        <v>58</v>
      </c>
    </row>
    <row r="65" spans="1:10" ht="31.5" customHeight="1" thickTop="1" thickBot="1" x14ac:dyDescent="0.3">
      <c r="A65" s="64"/>
      <c r="B65" s="24"/>
      <c r="C65" s="24"/>
      <c r="D65" s="30"/>
      <c r="E65" s="30"/>
      <c r="F65" s="30"/>
      <c r="G65" s="7" t="s">
        <v>56</v>
      </c>
      <c r="H65" s="22">
        <f>SUM(H5:H63)</f>
        <v>1723.8</v>
      </c>
      <c r="I65" s="23">
        <f>SUM(I5:I63)</f>
        <v>11.038659999999998</v>
      </c>
      <c r="J65" s="22">
        <f>SUM(J5:J63)</f>
        <v>27.227180000000001</v>
      </c>
    </row>
    <row r="66" spans="1:10" ht="16.5" thickTop="1" thickBot="1" x14ac:dyDescent="0.3">
      <c r="A66" s="64"/>
      <c r="B66" s="24"/>
      <c r="C66" s="24"/>
      <c r="D66" s="30"/>
      <c r="E66" s="30"/>
      <c r="F66" s="30"/>
      <c r="G66" s="24"/>
      <c r="H66" s="45"/>
      <c r="I66" s="45"/>
      <c r="J66" s="67"/>
    </row>
    <row r="67" spans="1:10" ht="32.25" customHeight="1" thickTop="1" x14ac:dyDescent="0.25">
      <c r="A67" s="68"/>
      <c r="B67" s="69"/>
      <c r="C67" s="69"/>
      <c r="D67" s="70"/>
      <c r="E67" s="70"/>
      <c r="F67" s="70"/>
      <c r="G67" s="69"/>
      <c r="H67" s="86" t="s">
        <v>112</v>
      </c>
      <c r="I67" s="87"/>
      <c r="J67" s="71">
        <f>J65/I65</f>
        <v>2.4665294519443486</v>
      </c>
    </row>
  </sheetData>
  <mergeCells count="8">
    <mergeCell ref="H67:I67"/>
    <mergeCell ref="A2:J2"/>
    <mergeCell ref="A1:J1"/>
    <mergeCell ref="A3:J3"/>
    <mergeCell ref="A15:A18"/>
    <mergeCell ref="B15:B18"/>
    <mergeCell ref="E15:E18"/>
    <mergeCell ref="F15:F18"/>
  </mergeCells>
  <printOptions horizontalCentered="1"/>
  <pageMargins left="0.70866141732283505" right="0.70866141732283505" top="0.99803149599999996" bottom="0.74803149606299202" header="0.31496062992126" footer="0.31496062992126"/>
  <pageSetup scale="82" fitToHeight="3" orientation="portrait" r:id="rId1"/>
  <headerFooter>
    <oddHeader>&amp;L&amp;G&amp;C
&amp;RSuper-Omega Peppermint Patties</oddHeader>
    <oddFooter>&amp;C&amp;"-,Bold"&amp;12&amp;K08-012www.DrRitamarie.com&amp;"-,Regular"&amp;10&amp;K01+000
© Dr. Ritamarie Loscalzo, DC,  MS, CCN, DACBN
Page &amp;P of &amp;N</oddFooter>
  </headerFooter>
  <rowBreaks count="1" manualBreakCount="1">
    <brk id="48"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8"/>
  <sheetViews>
    <sheetView tabSelected="1" view="pageBreakPreview" topLeftCell="A47" zoomScaleNormal="100" zoomScaleSheetLayoutView="100" workbookViewId="0">
      <selection activeCell="L64" sqref="L64"/>
    </sheetView>
  </sheetViews>
  <sheetFormatPr defaultRowHeight="15" x14ac:dyDescent="0.25"/>
  <cols>
    <col min="1" max="1" width="19.85546875" customWidth="1"/>
    <col min="2" max="2" width="8.7109375" customWidth="1"/>
    <col min="3" max="3" width="9.7109375" customWidth="1"/>
    <col min="4" max="4" width="11.28515625" style="1" customWidth="1"/>
    <col min="5" max="5" width="10.5703125" style="1" customWidth="1"/>
    <col min="6" max="6" width="13.140625" style="1" bestFit="1" customWidth="1"/>
    <col min="7" max="7" width="9.140625" style="8" customWidth="1"/>
    <col min="8" max="8" width="9.140625" style="6" customWidth="1"/>
  </cols>
  <sheetData>
    <row r="1" spans="1:10" ht="409.5" customHeight="1" x14ac:dyDescent="0.25">
      <c r="A1" s="88" t="s">
        <v>105</v>
      </c>
      <c r="B1" s="89"/>
      <c r="C1" s="89"/>
      <c r="D1" s="89"/>
      <c r="E1" s="89"/>
      <c r="F1" s="89"/>
      <c r="G1" s="89"/>
      <c r="H1" s="89"/>
      <c r="I1" s="89"/>
      <c r="J1" s="90"/>
    </row>
    <row r="2" spans="1:10" ht="219" customHeight="1" x14ac:dyDescent="0.25">
      <c r="A2" s="76" t="s">
        <v>107</v>
      </c>
      <c r="B2" s="77"/>
      <c r="C2" s="77"/>
      <c r="D2" s="77"/>
      <c r="E2" s="77"/>
      <c r="F2" s="77"/>
      <c r="G2" s="78"/>
      <c r="H2" s="78"/>
      <c r="I2" s="78"/>
      <c r="J2" s="79"/>
    </row>
    <row r="3" spans="1:10" ht="33" customHeight="1" x14ac:dyDescent="0.25">
      <c r="A3" s="62" t="s">
        <v>0</v>
      </c>
      <c r="B3" s="26"/>
      <c r="C3" s="27" t="s">
        <v>48</v>
      </c>
      <c r="D3" s="33" t="s">
        <v>59</v>
      </c>
      <c r="E3" s="33" t="s">
        <v>10</v>
      </c>
      <c r="F3" s="34" t="s">
        <v>44</v>
      </c>
      <c r="G3" s="35" t="s">
        <v>53</v>
      </c>
      <c r="H3" s="36" t="s">
        <v>55</v>
      </c>
      <c r="I3" s="37" t="s">
        <v>54</v>
      </c>
      <c r="J3" s="36" t="s">
        <v>69</v>
      </c>
    </row>
    <row r="4" spans="1:10" ht="30" x14ac:dyDescent="0.25">
      <c r="A4" s="63" t="s">
        <v>1</v>
      </c>
      <c r="B4" s="3" t="s">
        <v>90</v>
      </c>
      <c r="C4" s="3">
        <v>157</v>
      </c>
      <c r="D4" s="4">
        <v>1.8</v>
      </c>
      <c r="E4" s="4">
        <v>0.4</v>
      </c>
      <c r="F4" s="5">
        <f t="shared" ref="F4:F11" si="0">E4/D4</f>
        <v>0.22222222222222224</v>
      </c>
      <c r="G4" s="9">
        <v>8</v>
      </c>
      <c r="H4" s="10">
        <v>1256</v>
      </c>
      <c r="I4" s="11">
        <v>14.4</v>
      </c>
      <c r="J4" s="10">
        <v>3.2</v>
      </c>
    </row>
    <row r="5" spans="1:10" ht="30" x14ac:dyDescent="0.25">
      <c r="A5" s="63" t="s">
        <v>65</v>
      </c>
      <c r="B5" s="3" t="s">
        <v>94</v>
      </c>
      <c r="C5" s="3">
        <v>120</v>
      </c>
      <c r="D5" s="4">
        <v>7.2489999999999997</v>
      </c>
      <c r="E5" s="4">
        <v>1.7270000000000001</v>
      </c>
      <c r="F5" s="5">
        <f>E5/D5</f>
        <v>0.23823975720789076</v>
      </c>
      <c r="G5" s="9">
        <v>0</v>
      </c>
      <c r="H5" s="10">
        <v>0</v>
      </c>
      <c r="I5" s="11">
        <v>0</v>
      </c>
      <c r="J5" s="10">
        <v>0</v>
      </c>
    </row>
    <row r="6" spans="1:10" x14ac:dyDescent="0.25">
      <c r="A6" s="63" t="s">
        <v>70</v>
      </c>
      <c r="B6" s="3" t="s">
        <v>2</v>
      </c>
      <c r="C6" s="3">
        <v>170</v>
      </c>
      <c r="D6" s="4">
        <v>2.8</v>
      </c>
      <c r="E6" s="4">
        <v>8.4</v>
      </c>
      <c r="F6" s="5">
        <f t="shared" si="0"/>
        <v>3.0000000000000004</v>
      </c>
      <c r="G6" s="9">
        <v>3</v>
      </c>
      <c r="H6" s="10">
        <v>510</v>
      </c>
      <c r="I6" s="11">
        <v>8.3999999999999986</v>
      </c>
      <c r="J6" s="10">
        <v>25.200000000000003</v>
      </c>
    </row>
    <row r="7" spans="1:10" x14ac:dyDescent="0.25">
      <c r="A7" s="63" t="s">
        <v>71</v>
      </c>
      <c r="B7" s="3" t="s">
        <v>2</v>
      </c>
      <c r="C7" s="3">
        <v>139</v>
      </c>
      <c r="D7" s="4">
        <v>5</v>
      </c>
      <c r="E7" s="4">
        <v>1.6</v>
      </c>
      <c r="F7" s="5">
        <f t="shared" si="0"/>
        <v>0.32</v>
      </c>
      <c r="G7" s="9">
        <v>3</v>
      </c>
      <c r="H7" s="10">
        <v>417</v>
      </c>
      <c r="I7" s="11">
        <v>15</v>
      </c>
      <c r="J7" s="10">
        <v>4.8000000000000007</v>
      </c>
    </row>
    <row r="8" spans="1:10" ht="31.5" customHeight="1" x14ac:dyDescent="0.25">
      <c r="A8" s="63" t="s">
        <v>3</v>
      </c>
      <c r="B8" s="3" t="s">
        <v>2</v>
      </c>
      <c r="C8" s="3"/>
      <c r="D8" s="4">
        <v>0.1</v>
      </c>
      <c r="E8" s="4">
        <v>5.4</v>
      </c>
      <c r="F8" s="5">
        <f t="shared" si="0"/>
        <v>54</v>
      </c>
      <c r="G8" s="9">
        <v>0</v>
      </c>
      <c r="H8" s="10">
        <v>0</v>
      </c>
      <c r="I8" s="11">
        <v>0</v>
      </c>
      <c r="J8" s="10">
        <v>0</v>
      </c>
    </row>
    <row r="9" spans="1:10" x14ac:dyDescent="0.25">
      <c r="A9" s="63" t="s">
        <v>4</v>
      </c>
      <c r="B9" s="3" t="s">
        <v>2</v>
      </c>
      <c r="C9" s="3"/>
      <c r="D9" s="4">
        <v>0.1</v>
      </c>
      <c r="E9" s="4">
        <v>8.6</v>
      </c>
      <c r="F9" s="5">
        <f t="shared" si="0"/>
        <v>85.999999999999986</v>
      </c>
      <c r="G9" s="9">
        <v>0</v>
      </c>
      <c r="H9" s="10">
        <v>0</v>
      </c>
      <c r="I9" s="11">
        <v>0</v>
      </c>
      <c r="J9" s="10">
        <v>0</v>
      </c>
    </row>
    <row r="10" spans="1:10" x14ac:dyDescent="0.25">
      <c r="A10" s="63" t="s">
        <v>5</v>
      </c>
      <c r="B10" s="3" t="s">
        <v>2</v>
      </c>
      <c r="C10" s="3"/>
      <c r="D10" s="4">
        <v>0.1</v>
      </c>
      <c r="E10" s="4">
        <v>6.7565999999999997</v>
      </c>
      <c r="F10" s="5">
        <f t="shared" si="0"/>
        <v>67.565999999999988</v>
      </c>
      <c r="G10" s="9">
        <v>0</v>
      </c>
      <c r="H10" s="10">
        <v>0</v>
      </c>
      <c r="I10" s="11">
        <v>0</v>
      </c>
      <c r="J10" s="10">
        <v>0</v>
      </c>
    </row>
    <row r="11" spans="1:10" x14ac:dyDescent="0.25">
      <c r="A11" s="63" t="s">
        <v>72</v>
      </c>
      <c r="B11" s="3" t="s">
        <v>2</v>
      </c>
      <c r="C11" s="3"/>
      <c r="D11" s="4">
        <v>0.1</v>
      </c>
      <c r="E11" s="4">
        <v>8.5</v>
      </c>
      <c r="F11" s="5">
        <f t="shared" si="0"/>
        <v>85</v>
      </c>
      <c r="G11" s="9">
        <v>0</v>
      </c>
      <c r="H11" s="10">
        <v>0</v>
      </c>
      <c r="I11" s="11">
        <v>0</v>
      </c>
      <c r="J11" s="10">
        <v>0</v>
      </c>
    </row>
    <row r="12" spans="1:10" x14ac:dyDescent="0.25">
      <c r="A12" s="64"/>
      <c r="B12" s="24"/>
      <c r="C12" s="24"/>
      <c r="D12" s="30"/>
      <c r="E12" s="30"/>
      <c r="F12" s="28"/>
      <c r="G12" s="29"/>
      <c r="H12" s="29"/>
      <c r="I12" s="29"/>
      <c r="J12" s="65"/>
    </row>
    <row r="13" spans="1:10" ht="32.25" customHeight="1" x14ac:dyDescent="0.25">
      <c r="A13" s="62" t="s">
        <v>50</v>
      </c>
      <c r="B13" s="26"/>
      <c r="C13" s="27" t="s">
        <v>48</v>
      </c>
      <c r="D13" s="38" t="s">
        <v>59</v>
      </c>
      <c r="E13" s="33" t="s">
        <v>10</v>
      </c>
      <c r="F13" s="34" t="s">
        <v>44</v>
      </c>
      <c r="G13" s="35" t="s">
        <v>53</v>
      </c>
      <c r="H13" s="36" t="s">
        <v>55</v>
      </c>
      <c r="I13" s="37" t="s">
        <v>54</v>
      </c>
      <c r="J13" s="36" t="s">
        <v>69</v>
      </c>
    </row>
    <row r="14" spans="1:10" x14ac:dyDescent="0.25">
      <c r="A14" s="91" t="s">
        <v>6</v>
      </c>
      <c r="B14" s="80" t="s">
        <v>7</v>
      </c>
      <c r="C14" s="58">
        <v>121</v>
      </c>
      <c r="D14" s="30">
        <f>0.271+0.251+0.948</f>
        <v>1.47</v>
      </c>
      <c r="E14" s="82">
        <v>0.14000000000000001</v>
      </c>
      <c r="F14" s="84">
        <f>E14/D14</f>
        <v>9.5238095238095247E-2</v>
      </c>
      <c r="G14" s="9">
        <v>0</v>
      </c>
      <c r="H14" s="10">
        <f>PRODUCT(G14,C14)</f>
        <v>0</v>
      </c>
      <c r="I14" s="11">
        <f>PRODUCT(D14,G14)</f>
        <v>0</v>
      </c>
      <c r="J14" s="10">
        <f>PRODUCT(G14,E14)</f>
        <v>0</v>
      </c>
    </row>
    <row r="15" spans="1:10" x14ac:dyDescent="0.25">
      <c r="A15" s="92"/>
      <c r="B15" s="81"/>
      <c r="C15" s="59"/>
      <c r="D15" s="60" t="s">
        <v>11</v>
      </c>
      <c r="E15" s="83"/>
      <c r="F15" s="85"/>
      <c r="G15" s="9">
        <v>0</v>
      </c>
      <c r="H15" s="10">
        <f>PRODUCT(G15,C15)</f>
        <v>0</v>
      </c>
      <c r="I15" s="11">
        <f>PRODUCT(D15,G15)</f>
        <v>0</v>
      </c>
      <c r="J15" s="10">
        <f>PRODUCT(G15,E15)</f>
        <v>0</v>
      </c>
    </row>
    <row r="16" spans="1:10" x14ac:dyDescent="0.25">
      <c r="A16" s="92"/>
      <c r="B16" s="81"/>
      <c r="C16" s="59"/>
      <c r="D16" s="61" t="s">
        <v>8</v>
      </c>
      <c r="E16" s="83"/>
      <c r="F16" s="85"/>
      <c r="G16" s="9">
        <v>0</v>
      </c>
      <c r="H16" s="10">
        <f>PRODUCT(G16,C16)</f>
        <v>0</v>
      </c>
      <c r="I16" s="11">
        <f>PRODUCT(D16,G16)</f>
        <v>0</v>
      </c>
      <c r="J16" s="10">
        <f>PRODUCT(G16,E16)</f>
        <v>0</v>
      </c>
    </row>
    <row r="17" spans="1:10" x14ac:dyDescent="0.25">
      <c r="A17" s="92"/>
      <c r="B17" s="81"/>
      <c r="C17" s="59"/>
      <c r="D17" s="61" t="s">
        <v>9</v>
      </c>
      <c r="E17" s="83"/>
      <c r="F17" s="85"/>
      <c r="G17" s="9">
        <v>0</v>
      </c>
      <c r="H17" s="10">
        <f>PRODUCT(G17,C17)</f>
        <v>0</v>
      </c>
      <c r="I17" s="11">
        <f>PRODUCT(D17,G17)</f>
        <v>0</v>
      </c>
      <c r="J17" s="10">
        <f>PRODUCT(G17,E17)</f>
        <v>0</v>
      </c>
    </row>
    <row r="18" spans="1:10" x14ac:dyDescent="0.25">
      <c r="A18" s="63" t="s">
        <v>49</v>
      </c>
      <c r="B18" s="3" t="s">
        <v>7</v>
      </c>
      <c r="C18" s="3">
        <v>180</v>
      </c>
      <c r="D18" s="16">
        <v>5.1999999999999998E-2</v>
      </c>
      <c r="E18" s="4">
        <v>0.224</v>
      </c>
      <c r="F18" s="5">
        <f>E18/D18</f>
        <v>4.3076923076923084</v>
      </c>
      <c r="G18" s="9">
        <v>0</v>
      </c>
      <c r="H18" s="10">
        <f>PRODUCT(G18,C18)</f>
        <v>0</v>
      </c>
      <c r="I18" s="11">
        <f>PRODUCT(D18,G18)</f>
        <v>0</v>
      </c>
      <c r="J18" s="10">
        <f>PRODUCT(G18,E18)</f>
        <v>0</v>
      </c>
    </row>
    <row r="19" spans="1:10" x14ac:dyDescent="0.25">
      <c r="A19" s="64"/>
      <c r="B19" s="24"/>
      <c r="C19" s="24"/>
      <c r="D19" s="30"/>
      <c r="E19" s="30"/>
      <c r="F19" s="30"/>
      <c r="G19" s="31"/>
      <c r="H19" s="31"/>
      <c r="I19" s="31"/>
      <c r="J19" s="11"/>
    </row>
    <row r="20" spans="1:10" ht="30" x14ac:dyDescent="0.25">
      <c r="A20" s="66" t="s">
        <v>12</v>
      </c>
      <c r="B20" s="14"/>
      <c r="C20" s="15" t="s">
        <v>48</v>
      </c>
      <c r="D20" s="40" t="s">
        <v>59</v>
      </c>
      <c r="E20" s="40" t="s">
        <v>10</v>
      </c>
      <c r="F20" s="41" t="s">
        <v>44</v>
      </c>
      <c r="G20" s="35" t="s">
        <v>53</v>
      </c>
      <c r="H20" s="36" t="s">
        <v>55</v>
      </c>
      <c r="I20" s="37" t="s">
        <v>54</v>
      </c>
      <c r="J20" s="36" t="s">
        <v>69</v>
      </c>
    </row>
    <row r="21" spans="1:10" x14ac:dyDescent="0.25">
      <c r="A21" s="63" t="s">
        <v>13</v>
      </c>
      <c r="B21" s="3" t="s">
        <v>2</v>
      </c>
      <c r="C21" s="3"/>
      <c r="D21" s="3">
        <v>2.6</v>
      </c>
      <c r="E21" s="3">
        <v>10.8</v>
      </c>
      <c r="F21" s="5">
        <f>E21/D21</f>
        <v>4.1538461538461542</v>
      </c>
      <c r="G21" s="9">
        <v>0</v>
      </c>
      <c r="H21" s="10">
        <v>0</v>
      </c>
      <c r="I21" s="11">
        <v>0</v>
      </c>
      <c r="J21" s="10">
        <v>0</v>
      </c>
    </row>
    <row r="22" spans="1:10" x14ac:dyDescent="0.25">
      <c r="A22" s="63" t="s">
        <v>14</v>
      </c>
      <c r="B22" s="3" t="s">
        <v>2</v>
      </c>
      <c r="C22" s="3"/>
      <c r="D22" s="3">
        <v>0.28000000000000003</v>
      </c>
      <c r="E22" s="3">
        <v>5.8</v>
      </c>
      <c r="F22" s="5">
        <f>E22/D22</f>
        <v>20.714285714285712</v>
      </c>
      <c r="G22" s="9">
        <v>0</v>
      </c>
      <c r="H22" s="10">
        <v>0</v>
      </c>
      <c r="I22" s="11">
        <v>0</v>
      </c>
      <c r="J22" s="10">
        <v>0</v>
      </c>
    </row>
    <row r="23" spans="1:10" x14ac:dyDescent="0.25">
      <c r="A23" s="63" t="s">
        <v>15</v>
      </c>
      <c r="B23" s="3" t="s">
        <v>2</v>
      </c>
      <c r="C23" s="3"/>
      <c r="D23" s="3">
        <v>2E-3</v>
      </c>
      <c r="E23" s="3">
        <v>3.4</v>
      </c>
      <c r="F23" s="5">
        <f t="shared" ref="F23:F31" si="1">E23/D23</f>
        <v>1700</v>
      </c>
      <c r="G23" s="9">
        <v>0</v>
      </c>
      <c r="H23" s="10">
        <v>0</v>
      </c>
      <c r="I23" s="11">
        <v>0</v>
      </c>
      <c r="J23" s="10">
        <v>0</v>
      </c>
    </row>
    <row r="24" spans="1:10" x14ac:dyDescent="0.25">
      <c r="A24" s="63" t="s">
        <v>16</v>
      </c>
      <c r="B24" s="3" t="s">
        <v>2</v>
      </c>
      <c r="C24" s="3"/>
      <c r="D24" s="3">
        <v>0.02</v>
      </c>
      <c r="E24" s="3">
        <v>2.2000000000000002</v>
      </c>
      <c r="F24" s="5">
        <f t="shared" si="1"/>
        <v>110</v>
      </c>
      <c r="G24" s="9">
        <v>0</v>
      </c>
      <c r="H24" s="10">
        <v>0</v>
      </c>
      <c r="I24" s="11">
        <v>0</v>
      </c>
      <c r="J24" s="10">
        <v>0</v>
      </c>
    </row>
    <row r="25" spans="1:10" x14ac:dyDescent="0.25">
      <c r="A25" s="63" t="s">
        <v>73</v>
      </c>
      <c r="B25" s="3" t="s">
        <v>2</v>
      </c>
      <c r="C25" s="3">
        <v>204</v>
      </c>
      <c r="D25" s="3">
        <v>5.8000000000000003E-2</v>
      </c>
      <c r="E25" s="3">
        <v>0.37</v>
      </c>
      <c r="F25" s="5">
        <f t="shared" si="1"/>
        <v>6.3793103448275854</v>
      </c>
      <c r="G25" s="9">
        <v>3</v>
      </c>
      <c r="H25" s="10">
        <v>612</v>
      </c>
      <c r="I25" s="11">
        <v>0.17400000000000002</v>
      </c>
      <c r="J25" s="10">
        <v>1.1099999999999999</v>
      </c>
    </row>
    <row r="26" spans="1:10" x14ac:dyDescent="0.25">
      <c r="A26" s="63" t="s">
        <v>17</v>
      </c>
      <c r="B26" s="3" t="s">
        <v>2</v>
      </c>
      <c r="C26" s="3">
        <v>187</v>
      </c>
      <c r="D26" s="3">
        <v>0</v>
      </c>
      <c r="E26" s="3">
        <v>0.11</v>
      </c>
      <c r="F26" s="52" t="s">
        <v>21</v>
      </c>
      <c r="G26" s="9">
        <v>3</v>
      </c>
      <c r="H26" s="10">
        <v>561</v>
      </c>
      <c r="I26" s="11">
        <v>0</v>
      </c>
      <c r="J26" s="10">
        <v>0.33</v>
      </c>
    </row>
    <row r="27" spans="1:10" x14ac:dyDescent="0.25">
      <c r="A27" s="63" t="s">
        <v>81</v>
      </c>
      <c r="B27" s="3" t="s">
        <v>67</v>
      </c>
      <c r="C27" s="3">
        <v>120</v>
      </c>
      <c r="D27" s="3">
        <v>0</v>
      </c>
      <c r="E27" s="3">
        <v>0.1</v>
      </c>
      <c r="F27" s="52" t="s">
        <v>68</v>
      </c>
      <c r="G27" s="9">
        <v>0</v>
      </c>
      <c r="H27" s="10">
        <v>0</v>
      </c>
      <c r="I27" s="11">
        <f>PRODUCT(D27,G27)</f>
        <v>0</v>
      </c>
      <c r="J27" s="10">
        <f>PRODUCT(G27,E27)</f>
        <v>0</v>
      </c>
    </row>
    <row r="28" spans="1:10" x14ac:dyDescent="0.25">
      <c r="A28" s="63" t="s">
        <v>74</v>
      </c>
      <c r="B28" s="3" t="s">
        <v>2</v>
      </c>
      <c r="C28" s="3"/>
      <c r="D28" s="3">
        <v>0.1</v>
      </c>
      <c r="E28" s="3">
        <v>7.2</v>
      </c>
      <c r="F28" s="5">
        <f t="shared" si="1"/>
        <v>72</v>
      </c>
      <c r="G28" s="9">
        <v>0</v>
      </c>
      <c r="H28" s="10">
        <f>PRODUCT(G28,C28)</f>
        <v>0</v>
      </c>
      <c r="I28" s="11">
        <f>PRODUCT(D28,G28)</f>
        <v>0</v>
      </c>
      <c r="J28" s="10">
        <f>PRODUCT(G28,E28)</f>
        <v>0</v>
      </c>
    </row>
    <row r="29" spans="1:10" x14ac:dyDescent="0.25">
      <c r="A29" s="63" t="s">
        <v>60</v>
      </c>
      <c r="B29" s="3" t="s">
        <v>2</v>
      </c>
      <c r="C29" s="3">
        <v>159</v>
      </c>
      <c r="D29" s="3">
        <v>7.0000000000000007E-2</v>
      </c>
      <c r="E29" s="3">
        <v>3.83</v>
      </c>
      <c r="F29" s="5">
        <f t="shared" si="1"/>
        <v>54.714285714285708</v>
      </c>
      <c r="G29" s="9">
        <v>0</v>
      </c>
      <c r="H29" s="10">
        <f>PRODUCT(G29,C29)</f>
        <v>0</v>
      </c>
      <c r="I29" s="11">
        <f>PRODUCT(D29,G29)</f>
        <v>0</v>
      </c>
      <c r="J29" s="10">
        <f>PRODUCT(G29,E29)</f>
        <v>0</v>
      </c>
    </row>
    <row r="30" spans="1:10" x14ac:dyDescent="0.25">
      <c r="A30" s="63" t="s">
        <v>18</v>
      </c>
      <c r="B30" s="3" t="s">
        <v>2</v>
      </c>
      <c r="C30" s="3">
        <v>178</v>
      </c>
      <c r="D30" s="3">
        <v>2.5000000000000001E-2</v>
      </c>
      <c r="E30" s="3">
        <v>2.21</v>
      </c>
      <c r="F30" s="5">
        <f t="shared" si="1"/>
        <v>88.399999999999991</v>
      </c>
      <c r="G30" s="9">
        <v>0</v>
      </c>
      <c r="H30" s="10">
        <f>PRODUCT(G30,C30)</f>
        <v>0</v>
      </c>
      <c r="I30" s="11">
        <f>PRODUCT(D30,G30)</f>
        <v>0</v>
      </c>
      <c r="J30" s="10">
        <f>PRODUCT(G30,E30)</f>
        <v>0</v>
      </c>
    </row>
    <row r="31" spans="1:10" x14ac:dyDescent="0.25">
      <c r="A31" s="63" t="s">
        <v>75</v>
      </c>
      <c r="B31" s="3" t="s">
        <v>2</v>
      </c>
      <c r="C31" s="3"/>
      <c r="D31" s="3">
        <v>0.05</v>
      </c>
      <c r="E31" s="3">
        <v>9.4</v>
      </c>
      <c r="F31" s="5">
        <f t="shared" si="1"/>
        <v>188</v>
      </c>
      <c r="G31" s="9">
        <v>0</v>
      </c>
      <c r="H31" s="10">
        <f>PRODUCT(G31,C31)</f>
        <v>0</v>
      </c>
      <c r="I31" s="11">
        <f>PRODUCT(D31,G31)</f>
        <v>0</v>
      </c>
      <c r="J31" s="10">
        <f>PRODUCT(G31,E31)</f>
        <v>0</v>
      </c>
    </row>
    <row r="32" spans="1:10" x14ac:dyDescent="0.25">
      <c r="A32" s="63" t="s">
        <v>66</v>
      </c>
      <c r="B32" s="3" t="s">
        <v>27</v>
      </c>
      <c r="C32" s="3">
        <v>186</v>
      </c>
      <c r="D32" s="3">
        <v>0</v>
      </c>
      <c r="E32" s="3">
        <v>0.378</v>
      </c>
      <c r="F32" s="52" t="s">
        <v>21</v>
      </c>
      <c r="G32" s="9">
        <v>0</v>
      </c>
      <c r="H32" s="10">
        <v>0</v>
      </c>
      <c r="I32" s="11">
        <v>0</v>
      </c>
      <c r="J32" s="10">
        <v>0</v>
      </c>
    </row>
    <row r="33" spans="1:10" ht="30" x14ac:dyDescent="0.25">
      <c r="A33" s="63" t="s">
        <v>19</v>
      </c>
      <c r="B33" s="3" t="s">
        <v>20</v>
      </c>
      <c r="C33" s="3"/>
      <c r="D33" s="3">
        <v>0.17</v>
      </c>
      <c r="E33" s="3">
        <v>2.2799999999999998</v>
      </c>
      <c r="F33" s="5">
        <f>E33/D33</f>
        <v>13.411764705882351</v>
      </c>
      <c r="G33" s="9">
        <v>0</v>
      </c>
      <c r="H33" s="10">
        <f>PRODUCT(G33,C33)</f>
        <v>0</v>
      </c>
      <c r="I33" s="11">
        <f>PRODUCT(D33,G33)</f>
        <v>0</v>
      </c>
      <c r="J33" s="10">
        <f>PRODUCT(G33,E33)</f>
        <v>0</v>
      </c>
    </row>
    <row r="34" spans="1:10" x14ac:dyDescent="0.25">
      <c r="A34" s="64"/>
      <c r="B34" s="24"/>
      <c r="C34" s="24"/>
      <c r="D34" s="30"/>
      <c r="E34" s="30"/>
      <c r="F34" s="30"/>
      <c r="G34" s="29"/>
      <c r="H34" s="29"/>
      <c r="I34" s="29"/>
      <c r="J34" s="65"/>
    </row>
    <row r="35" spans="1:10" ht="30" x14ac:dyDescent="0.25">
      <c r="A35" s="66" t="s">
        <v>22</v>
      </c>
      <c r="B35" s="14"/>
      <c r="C35" s="15" t="s">
        <v>48</v>
      </c>
      <c r="D35" s="40" t="s">
        <v>59</v>
      </c>
      <c r="E35" s="40" t="s">
        <v>10</v>
      </c>
      <c r="F35" s="41" t="s">
        <v>44</v>
      </c>
      <c r="G35" s="35" t="s">
        <v>53</v>
      </c>
      <c r="H35" s="36" t="s">
        <v>55</v>
      </c>
      <c r="I35" s="37" t="s">
        <v>54</v>
      </c>
      <c r="J35" s="36" t="s">
        <v>69</v>
      </c>
    </row>
    <row r="36" spans="1:10" s="2" customFormat="1" ht="30" x14ac:dyDescent="0.25">
      <c r="A36" s="63" t="s">
        <v>23</v>
      </c>
      <c r="B36" s="3" t="s">
        <v>24</v>
      </c>
      <c r="C36" s="3"/>
      <c r="D36" s="4">
        <v>0.5</v>
      </c>
      <c r="E36" s="4">
        <v>3.8</v>
      </c>
      <c r="F36" s="5">
        <f>E36/D36</f>
        <v>7.6</v>
      </c>
      <c r="G36" s="9">
        <v>0</v>
      </c>
      <c r="H36" s="10">
        <f>PRODUCT(G36,C36)</f>
        <v>0</v>
      </c>
      <c r="I36" s="11">
        <f t="shared" ref="I36:I47" si="2">PRODUCT(D36,G36)</f>
        <v>0</v>
      </c>
      <c r="J36" s="10">
        <f t="shared" ref="J36:J47" si="3">PRODUCT(G36,E36)</f>
        <v>0</v>
      </c>
    </row>
    <row r="37" spans="1:10" s="2" customFormat="1" x14ac:dyDescent="0.25">
      <c r="A37" s="63" t="s">
        <v>25</v>
      </c>
      <c r="B37" s="3" t="s">
        <v>26</v>
      </c>
      <c r="C37" s="3"/>
      <c r="D37" s="4">
        <v>0.3</v>
      </c>
      <c r="E37" s="4">
        <v>2.1</v>
      </c>
      <c r="F37" s="5">
        <f>E37/D37</f>
        <v>7.0000000000000009</v>
      </c>
      <c r="G37" s="9">
        <v>0</v>
      </c>
      <c r="H37" s="10">
        <f t="shared" ref="H37:H47" si="4">PRODUCT(G37,C37)</f>
        <v>0</v>
      </c>
      <c r="I37" s="11">
        <f t="shared" si="2"/>
        <v>0</v>
      </c>
      <c r="J37" s="10">
        <f t="shared" si="3"/>
        <v>0</v>
      </c>
    </row>
    <row r="38" spans="1:10" x14ac:dyDescent="0.25">
      <c r="A38" s="63" t="s">
        <v>76</v>
      </c>
      <c r="B38" s="3" t="s">
        <v>27</v>
      </c>
      <c r="C38" s="3"/>
      <c r="D38" s="4">
        <v>0.18</v>
      </c>
      <c r="E38" s="4">
        <v>0.22</v>
      </c>
      <c r="F38" s="5">
        <f t="shared" ref="F38:F50" si="5">E38/D38</f>
        <v>1.2222222222222223</v>
      </c>
      <c r="G38" s="9">
        <v>0</v>
      </c>
      <c r="H38" s="10">
        <f t="shared" si="4"/>
        <v>0</v>
      </c>
      <c r="I38" s="11">
        <f t="shared" si="2"/>
        <v>0</v>
      </c>
      <c r="J38" s="10">
        <f t="shared" si="3"/>
        <v>0</v>
      </c>
    </row>
    <row r="39" spans="1:10" x14ac:dyDescent="0.25">
      <c r="A39" s="63" t="s">
        <v>28</v>
      </c>
      <c r="B39" s="3" t="s">
        <v>27</v>
      </c>
      <c r="C39" s="3"/>
      <c r="D39" s="4">
        <v>7.0000000000000007E-2</v>
      </c>
      <c r="E39" s="4">
        <v>0.27</v>
      </c>
      <c r="F39" s="5">
        <f t="shared" si="5"/>
        <v>3.8571428571428572</v>
      </c>
      <c r="G39" s="9">
        <v>0</v>
      </c>
      <c r="H39" s="10">
        <f t="shared" si="4"/>
        <v>0</v>
      </c>
      <c r="I39" s="11">
        <f t="shared" si="2"/>
        <v>0</v>
      </c>
      <c r="J39" s="10">
        <f t="shared" si="3"/>
        <v>0</v>
      </c>
    </row>
    <row r="40" spans="1:10" x14ac:dyDescent="0.25">
      <c r="A40" s="63" t="s">
        <v>77</v>
      </c>
      <c r="B40" s="3" t="s">
        <v>27</v>
      </c>
      <c r="C40" s="3"/>
      <c r="D40" s="4">
        <v>0.23</v>
      </c>
      <c r="E40" s="4">
        <v>0.16800000000000001</v>
      </c>
      <c r="F40" s="5">
        <f t="shared" si="5"/>
        <v>0.73043478260869565</v>
      </c>
      <c r="G40" s="9">
        <v>0</v>
      </c>
      <c r="H40" s="10">
        <f t="shared" si="4"/>
        <v>0</v>
      </c>
      <c r="I40" s="11">
        <f t="shared" si="2"/>
        <v>0</v>
      </c>
      <c r="J40" s="10">
        <f t="shared" si="3"/>
        <v>0</v>
      </c>
    </row>
    <row r="41" spans="1:10" x14ac:dyDescent="0.25">
      <c r="A41" s="63" t="s">
        <v>29</v>
      </c>
      <c r="B41" s="3" t="s">
        <v>27</v>
      </c>
      <c r="C41" s="3"/>
      <c r="D41" s="4">
        <v>0.17</v>
      </c>
      <c r="E41" s="4">
        <v>0.8</v>
      </c>
      <c r="F41" s="5">
        <f t="shared" si="5"/>
        <v>4.7058823529411766</v>
      </c>
      <c r="G41" s="9">
        <v>0</v>
      </c>
      <c r="H41" s="10">
        <f t="shared" si="4"/>
        <v>0</v>
      </c>
      <c r="I41" s="11">
        <f t="shared" si="2"/>
        <v>0</v>
      </c>
      <c r="J41" s="10">
        <f t="shared" si="3"/>
        <v>0</v>
      </c>
    </row>
    <row r="42" spans="1:10" x14ac:dyDescent="0.25">
      <c r="A42" s="63" t="s">
        <v>30</v>
      </c>
      <c r="B42" s="3" t="s">
        <v>83</v>
      </c>
      <c r="C42" s="3"/>
      <c r="D42" s="4">
        <v>0.05</v>
      </c>
      <c r="E42" s="4">
        <v>1.71</v>
      </c>
      <c r="F42" s="5">
        <f t="shared" si="5"/>
        <v>34.199999999999996</v>
      </c>
      <c r="G42" s="9">
        <v>0</v>
      </c>
      <c r="H42" s="10">
        <f t="shared" si="4"/>
        <v>0</v>
      </c>
      <c r="I42" s="11">
        <f t="shared" si="2"/>
        <v>0</v>
      </c>
      <c r="J42" s="10">
        <f t="shared" si="3"/>
        <v>0</v>
      </c>
    </row>
    <row r="43" spans="1:10" x14ac:dyDescent="0.25">
      <c r="A43" s="63" t="s">
        <v>102</v>
      </c>
      <c r="B43" s="3" t="s">
        <v>32</v>
      </c>
      <c r="C43" s="3"/>
      <c r="D43" s="4">
        <v>0.01</v>
      </c>
      <c r="E43" s="4">
        <v>0.4</v>
      </c>
      <c r="F43" s="5">
        <f t="shared" si="5"/>
        <v>40</v>
      </c>
      <c r="G43" s="9">
        <v>0</v>
      </c>
      <c r="H43" s="10">
        <f t="shared" si="4"/>
        <v>0</v>
      </c>
      <c r="I43" s="11">
        <f t="shared" si="2"/>
        <v>0</v>
      </c>
      <c r="J43" s="10">
        <f t="shared" si="3"/>
        <v>0</v>
      </c>
    </row>
    <row r="44" spans="1:10" ht="30" x14ac:dyDescent="0.25">
      <c r="A44" s="63" t="s">
        <v>33</v>
      </c>
      <c r="B44" s="3" t="s">
        <v>45</v>
      </c>
      <c r="C44" s="3"/>
      <c r="D44" s="4">
        <v>0.442</v>
      </c>
      <c r="E44" s="4">
        <v>5.0609999999999999</v>
      </c>
      <c r="F44" s="5">
        <f t="shared" si="5"/>
        <v>11.450226244343892</v>
      </c>
      <c r="G44" s="9">
        <v>0</v>
      </c>
      <c r="H44" s="10">
        <f t="shared" si="4"/>
        <v>0</v>
      </c>
      <c r="I44" s="11">
        <f t="shared" si="2"/>
        <v>0</v>
      </c>
      <c r="J44" s="10">
        <f t="shared" si="3"/>
        <v>0</v>
      </c>
    </row>
    <row r="45" spans="1:10" ht="30" x14ac:dyDescent="0.25">
      <c r="A45" s="63" t="s">
        <v>78</v>
      </c>
      <c r="B45" s="3" t="s">
        <v>46</v>
      </c>
      <c r="C45" s="3"/>
      <c r="D45" s="4">
        <v>2.7E-2</v>
      </c>
      <c r="E45" s="4">
        <v>0.60299999999999998</v>
      </c>
      <c r="F45" s="5">
        <f t="shared" si="5"/>
        <v>22.333333333333332</v>
      </c>
      <c r="G45" s="9">
        <v>0</v>
      </c>
      <c r="H45" s="10">
        <f t="shared" si="4"/>
        <v>0</v>
      </c>
      <c r="I45" s="11">
        <f t="shared" si="2"/>
        <v>0</v>
      </c>
      <c r="J45" s="10">
        <f t="shared" si="3"/>
        <v>0</v>
      </c>
    </row>
    <row r="46" spans="1:10" ht="30" x14ac:dyDescent="0.25">
      <c r="A46" s="63" t="s">
        <v>79</v>
      </c>
      <c r="B46" s="3" t="s">
        <v>45</v>
      </c>
      <c r="C46" s="3">
        <v>571</v>
      </c>
      <c r="D46" s="4">
        <v>0.48</v>
      </c>
      <c r="E46" s="4">
        <v>0.60299999999999998</v>
      </c>
      <c r="F46" s="5">
        <f t="shared" si="5"/>
        <v>1.2562500000000001</v>
      </c>
      <c r="G46" s="9">
        <v>0</v>
      </c>
      <c r="H46" s="10">
        <f t="shared" si="4"/>
        <v>0</v>
      </c>
      <c r="I46" s="11">
        <f t="shared" si="2"/>
        <v>0</v>
      </c>
      <c r="J46" s="10">
        <f t="shared" si="3"/>
        <v>0</v>
      </c>
    </row>
    <row r="47" spans="1:10" ht="30" x14ac:dyDescent="0.25">
      <c r="A47" s="63" t="s">
        <v>47</v>
      </c>
      <c r="B47" s="3" t="s">
        <v>45</v>
      </c>
      <c r="C47" s="3">
        <v>583</v>
      </c>
      <c r="D47" s="4">
        <v>0.13300000000000001</v>
      </c>
      <c r="E47" s="43">
        <v>1.6339999999999999</v>
      </c>
      <c r="F47" s="5">
        <f t="shared" si="5"/>
        <v>12.285714285714285</v>
      </c>
      <c r="G47" s="9">
        <v>0</v>
      </c>
      <c r="H47" s="10">
        <f t="shared" si="4"/>
        <v>0</v>
      </c>
      <c r="I47" s="11">
        <f t="shared" si="2"/>
        <v>0</v>
      </c>
      <c r="J47" s="10">
        <f t="shared" si="3"/>
        <v>0</v>
      </c>
    </row>
    <row r="48" spans="1:10" ht="30" x14ac:dyDescent="0.25">
      <c r="A48" s="66" t="s">
        <v>34</v>
      </c>
      <c r="B48" s="14"/>
      <c r="C48" s="15" t="s">
        <v>48</v>
      </c>
      <c r="D48" s="40" t="s">
        <v>59</v>
      </c>
      <c r="E48" s="38" t="s">
        <v>10</v>
      </c>
      <c r="F48" s="41" t="s">
        <v>44</v>
      </c>
      <c r="G48" s="35" t="s">
        <v>53</v>
      </c>
      <c r="H48" s="36" t="s">
        <v>55</v>
      </c>
      <c r="I48" s="37" t="s">
        <v>54</v>
      </c>
      <c r="J48" s="36" t="s">
        <v>69</v>
      </c>
    </row>
    <row r="49" spans="1:10" ht="30" x14ac:dyDescent="0.25">
      <c r="A49" s="63" t="s">
        <v>61</v>
      </c>
      <c r="B49" s="3" t="s">
        <v>51</v>
      </c>
      <c r="C49" s="3"/>
      <c r="D49" s="3">
        <v>0.39</v>
      </c>
      <c r="E49" s="3">
        <v>7.0000000000000007E-2</v>
      </c>
      <c r="F49" s="5">
        <f t="shared" si="5"/>
        <v>0.17948717948717949</v>
      </c>
      <c r="G49" s="9">
        <v>0</v>
      </c>
      <c r="H49" s="10">
        <v>0</v>
      </c>
      <c r="I49" s="11">
        <v>0</v>
      </c>
      <c r="J49" s="10">
        <v>0</v>
      </c>
    </row>
    <row r="50" spans="1:10" ht="34.5" customHeight="1" x14ac:dyDescent="0.25">
      <c r="A50" s="63" t="s">
        <v>62</v>
      </c>
      <c r="B50" s="3" t="s">
        <v>52</v>
      </c>
      <c r="C50" s="3"/>
      <c r="D50" s="3">
        <v>0.21</v>
      </c>
      <c r="E50" s="3">
        <v>0.09</v>
      </c>
      <c r="F50" s="5">
        <f t="shared" si="5"/>
        <v>0.42857142857142855</v>
      </c>
      <c r="G50" s="9">
        <v>0</v>
      </c>
      <c r="H50" s="10">
        <v>0</v>
      </c>
      <c r="I50" s="11">
        <v>0</v>
      </c>
      <c r="J50" s="10">
        <v>0</v>
      </c>
    </row>
    <row r="51" spans="1:10" x14ac:dyDescent="0.25">
      <c r="A51" s="63" t="s">
        <v>63</v>
      </c>
      <c r="B51" s="3" t="s">
        <v>27</v>
      </c>
      <c r="C51" s="3"/>
      <c r="D51" s="3" t="s">
        <v>35</v>
      </c>
      <c r="E51" s="3" t="s">
        <v>35</v>
      </c>
      <c r="F51" s="5">
        <v>1.5</v>
      </c>
      <c r="G51" s="9">
        <v>0</v>
      </c>
      <c r="H51" s="10">
        <v>0</v>
      </c>
      <c r="I51" s="11">
        <v>0</v>
      </c>
      <c r="J51" s="10">
        <v>0</v>
      </c>
    </row>
    <row r="52" spans="1:10" ht="30" x14ac:dyDescent="0.25">
      <c r="A52" s="63" t="s">
        <v>64</v>
      </c>
      <c r="B52" s="3" t="s">
        <v>27</v>
      </c>
      <c r="C52" s="3"/>
      <c r="D52" s="3" t="s">
        <v>35</v>
      </c>
      <c r="E52" s="3" t="s">
        <v>35</v>
      </c>
      <c r="F52" s="5">
        <v>1.5</v>
      </c>
      <c r="G52" s="9">
        <v>0</v>
      </c>
      <c r="H52" s="10">
        <v>0</v>
      </c>
      <c r="I52" s="11">
        <v>0</v>
      </c>
      <c r="J52" s="10">
        <v>0</v>
      </c>
    </row>
    <row r="53" spans="1:10" x14ac:dyDescent="0.25">
      <c r="A53" s="63" t="s">
        <v>36</v>
      </c>
      <c r="B53" s="3" t="s">
        <v>24</v>
      </c>
      <c r="C53" s="3"/>
      <c r="D53" s="3">
        <v>0</v>
      </c>
      <c r="E53" s="3" t="s">
        <v>35</v>
      </c>
      <c r="F53" s="5">
        <v>0</v>
      </c>
      <c r="G53" s="9">
        <v>0</v>
      </c>
      <c r="H53" s="10">
        <v>0</v>
      </c>
      <c r="I53" s="11">
        <v>0</v>
      </c>
      <c r="J53" s="10">
        <v>0</v>
      </c>
    </row>
    <row r="54" spans="1:10" ht="30" x14ac:dyDescent="0.25">
      <c r="A54" s="63" t="s">
        <v>37</v>
      </c>
      <c r="B54" s="3" t="s">
        <v>24</v>
      </c>
      <c r="C54" s="3"/>
      <c r="D54" s="3" t="s">
        <v>35</v>
      </c>
      <c r="E54" s="3" t="s">
        <v>35</v>
      </c>
      <c r="F54" s="5">
        <v>0.5</v>
      </c>
      <c r="G54" s="9">
        <v>0</v>
      </c>
      <c r="H54" s="10">
        <v>0</v>
      </c>
      <c r="I54" s="11">
        <v>0</v>
      </c>
      <c r="J54" s="10">
        <v>0</v>
      </c>
    </row>
    <row r="55" spans="1:10" ht="30" x14ac:dyDescent="0.25">
      <c r="A55" s="63" t="s">
        <v>38</v>
      </c>
      <c r="B55" s="3" t="s">
        <v>24</v>
      </c>
      <c r="C55" s="3"/>
      <c r="D55" s="3">
        <v>0.1</v>
      </c>
      <c r="E55" s="3" t="s">
        <v>35</v>
      </c>
      <c r="F55" s="5">
        <v>0.8</v>
      </c>
      <c r="G55" s="9">
        <v>0</v>
      </c>
      <c r="H55" s="10">
        <v>0</v>
      </c>
      <c r="I55" s="11">
        <v>0</v>
      </c>
      <c r="J55" s="10">
        <v>0</v>
      </c>
    </row>
    <row r="56" spans="1:10" x14ac:dyDescent="0.25">
      <c r="A56" s="63" t="s">
        <v>80</v>
      </c>
      <c r="B56" s="3" t="s">
        <v>39</v>
      </c>
      <c r="C56" s="3"/>
      <c r="D56" s="3">
        <v>0.24</v>
      </c>
      <c r="E56" s="3">
        <v>0.18</v>
      </c>
      <c r="F56" s="5">
        <v>0.9</v>
      </c>
      <c r="G56" s="9">
        <v>0.5</v>
      </c>
      <c r="H56" s="10">
        <v>0.5</v>
      </c>
      <c r="I56" s="11">
        <v>0.12</v>
      </c>
      <c r="J56" s="10">
        <v>0.09</v>
      </c>
    </row>
    <row r="57" spans="1:10" x14ac:dyDescent="0.25">
      <c r="A57" s="63" t="s">
        <v>40</v>
      </c>
      <c r="B57" s="3" t="s">
        <v>24</v>
      </c>
      <c r="C57" s="3"/>
      <c r="D57" s="3" t="s">
        <v>35</v>
      </c>
      <c r="E57" s="3" t="s">
        <v>35</v>
      </c>
      <c r="F57" s="5">
        <v>4</v>
      </c>
      <c r="G57" s="9">
        <v>0</v>
      </c>
      <c r="H57" s="10">
        <f>PRODUCT(G57,C57)</f>
        <v>0</v>
      </c>
      <c r="I57" s="11">
        <f>PRODUCT(D57,G57)</f>
        <v>0</v>
      </c>
      <c r="J57" s="10">
        <f>PRODUCT(G57,E57)</f>
        <v>0</v>
      </c>
    </row>
    <row r="58" spans="1:10" ht="30" x14ac:dyDescent="0.25">
      <c r="A58" s="63" t="s">
        <v>41</v>
      </c>
      <c r="B58" s="3" t="s">
        <v>24</v>
      </c>
      <c r="C58" s="3"/>
      <c r="D58" s="3">
        <v>0.1</v>
      </c>
      <c r="E58" s="3">
        <v>0.1</v>
      </c>
      <c r="F58" s="5">
        <v>0.8</v>
      </c>
      <c r="G58" s="9">
        <v>0</v>
      </c>
      <c r="H58" s="10">
        <f>PRODUCT(G58,C58)</f>
        <v>0</v>
      </c>
      <c r="I58" s="11">
        <f>PRODUCT(D58,G58)</f>
        <v>0</v>
      </c>
      <c r="J58" s="10">
        <f>PRODUCT(G58,E58)</f>
        <v>0</v>
      </c>
    </row>
    <row r="59" spans="1:10" ht="30" x14ac:dyDescent="0.25">
      <c r="A59" s="63" t="s">
        <v>42</v>
      </c>
      <c r="B59" s="3" t="s">
        <v>24</v>
      </c>
      <c r="C59" s="3"/>
      <c r="D59" s="3" t="s">
        <v>35</v>
      </c>
      <c r="E59" s="3" t="s">
        <v>35</v>
      </c>
      <c r="F59" s="5">
        <v>0.5</v>
      </c>
      <c r="G59" s="9">
        <v>0</v>
      </c>
      <c r="H59" s="10">
        <f>PRODUCT(G59,C59)</f>
        <v>0</v>
      </c>
      <c r="I59" s="11">
        <f>PRODUCT(D59,G59)</f>
        <v>0</v>
      </c>
      <c r="J59" s="10">
        <f>PRODUCT(G59,E59)</f>
        <v>0</v>
      </c>
    </row>
    <row r="60" spans="1:10" x14ac:dyDescent="0.25">
      <c r="A60" s="63" t="s">
        <v>99</v>
      </c>
      <c r="B60" s="3" t="s">
        <v>27</v>
      </c>
      <c r="C60" s="3"/>
      <c r="D60" s="3">
        <v>0.3</v>
      </c>
      <c r="E60" s="3">
        <v>0.3</v>
      </c>
      <c r="F60" s="5">
        <f>E60/D60</f>
        <v>1</v>
      </c>
      <c r="G60" s="9">
        <v>0</v>
      </c>
      <c r="H60" s="10">
        <f>PRODUCT(G60,C60)</f>
        <v>0</v>
      </c>
      <c r="I60" s="11">
        <f>PRODUCT(D60,G60)</f>
        <v>0</v>
      </c>
      <c r="J60" s="10">
        <f>PRODUCT(G60,E60)</f>
        <v>0</v>
      </c>
    </row>
    <row r="61" spans="1:10" ht="30" x14ac:dyDescent="0.25">
      <c r="A61" s="63" t="s">
        <v>43</v>
      </c>
      <c r="B61" s="3" t="s">
        <v>95</v>
      </c>
      <c r="C61" s="3"/>
      <c r="D61" s="3">
        <v>0.06</v>
      </c>
      <c r="E61" s="3">
        <v>0.09</v>
      </c>
      <c r="F61" s="5">
        <v>1.5</v>
      </c>
      <c r="G61" s="9">
        <v>0</v>
      </c>
      <c r="H61" s="10">
        <f>PRODUCT(G61,C61)</f>
        <v>0</v>
      </c>
      <c r="I61" s="11">
        <f>PRODUCT(D61,G61)</f>
        <v>0</v>
      </c>
      <c r="J61" s="10">
        <f>PRODUCT(G61,E61)</f>
        <v>0</v>
      </c>
    </row>
    <row r="62" spans="1:10" ht="15.75" thickBot="1" x14ac:dyDescent="0.3">
      <c r="A62" s="64"/>
      <c r="B62" s="24"/>
      <c r="C62" s="24"/>
      <c r="D62" s="30"/>
      <c r="E62" s="30"/>
      <c r="F62" s="30"/>
      <c r="G62" s="17"/>
      <c r="H62" s="18"/>
      <c r="I62" s="24"/>
      <c r="J62" s="44"/>
    </row>
    <row r="63" spans="1:10" ht="16.5" thickTop="1" thickBot="1" x14ac:dyDescent="0.3">
      <c r="A63" s="64"/>
      <c r="B63" s="24"/>
      <c r="C63" s="24"/>
      <c r="D63" s="30"/>
      <c r="E63" s="30"/>
      <c r="F63" s="30"/>
      <c r="G63" s="19"/>
      <c r="H63" s="20" t="s">
        <v>48</v>
      </c>
      <c r="I63" s="21" t="s">
        <v>57</v>
      </c>
      <c r="J63" s="20" t="s">
        <v>58</v>
      </c>
    </row>
    <row r="64" spans="1:10" ht="31.5" customHeight="1" thickTop="1" thickBot="1" x14ac:dyDescent="0.3">
      <c r="A64" s="64"/>
      <c r="B64" s="24"/>
      <c r="C64" s="24"/>
      <c r="D64" s="30"/>
      <c r="E64" s="30"/>
      <c r="F64" s="30"/>
      <c r="G64" s="7" t="s">
        <v>56</v>
      </c>
      <c r="H64" s="22">
        <f>SUM(H4:H62)</f>
        <v>3356.5</v>
      </c>
      <c r="I64" s="23">
        <f>SUM(I4:I62)</f>
        <v>38.093999999999994</v>
      </c>
      <c r="J64" s="22">
        <f>SUM(J4:J62)</f>
        <v>34.730000000000004</v>
      </c>
    </row>
    <row r="65" spans="1:10" ht="16.5" thickTop="1" thickBot="1" x14ac:dyDescent="0.3">
      <c r="A65" s="64"/>
      <c r="B65" s="24"/>
      <c r="C65" s="24"/>
      <c r="D65" s="30"/>
      <c r="E65" s="30"/>
      <c r="F65" s="30"/>
      <c r="G65" s="24"/>
      <c r="H65" s="45"/>
      <c r="I65" s="45"/>
      <c r="J65" s="67"/>
    </row>
    <row r="66" spans="1:10" ht="32.25" customHeight="1" thickTop="1" x14ac:dyDescent="0.25">
      <c r="A66" s="68"/>
      <c r="B66" s="69"/>
      <c r="C66" s="69"/>
      <c r="D66" s="70"/>
      <c r="E66" s="70"/>
      <c r="F66" s="70"/>
      <c r="G66" s="69"/>
      <c r="H66" s="86" t="s">
        <v>112</v>
      </c>
      <c r="I66" s="87"/>
      <c r="J66" s="71">
        <f>J64/I64</f>
        <v>0.91169212999422511</v>
      </c>
    </row>
    <row r="67" spans="1:10" s="6" customFormat="1" x14ac:dyDescent="0.25">
      <c r="A67"/>
      <c r="B67" s="2"/>
      <c r="C67" s="2"/>
      <c r="D67" s="13"/>
      <c r="E67" s="13"/>
      <c r="F67" s="13"/>
      <c r="G67" s="24"/>
      <c r="I67"/>
      <c r="J67"/>
    </row>
    <row r="68" spans="1:10" x14ac:dyDescent="0.25">
      <c r="B68" s="2"/>
      <c r="C68" s="2"/>
      <c r="D68" s="13"/>
      <c r="E68" s="13"/>
      <c r="F68" s="13"/>
      <c r="G68" s="24"/>
      <c r="I68" s="6"/>
    </row>
  </sheetData>
  <mergeCells count="7">
    <mergeCell ref="H66:I66"/>
    <mergeCell ref="A1:J1"/>
    <mergeCell ref="A2:J2"/>
    <mergeCell ref="A14:A17"/>
    <mergeCell ref="B14:B17"/>
    <mergeCell ref="E14:E17"/>
    <mergeCell ref="F14:F17"/>
  </mergeCells>
  <printOptions horizontalCentered="1"/>
  <pageMargins left="0.70866141732283505" right="0.70866141732283505" top="0.99803149599999996" bottom="0.74803149606299202" header="0.31496062992126" footer="0.31496062992126"/>
  <pageSetup scale="80" fitToHeight="3" orientation="portrait" r:id="rId1"/>
  <headerFooter>
    <oddHeader>&amp;L&amp;G&amp;C
&amp;ROmega Rich Italian Veggie Crisps</oddHeader>
    <oddFooter>&amp;C&amp;"-,Bold"&amp;12&amp;K08-008www.DrRitamarie.com&amp;"-,Regular"&amp;10&amp;K01+000
© Dr. Ritamarie Loscalzo, DC,  MS, CCN, DACBN
Page &amp;P of &amp;N</oddFooter>
  </headerFooter>
  <rowBreaks count="2" manualBreakCount="2">
    <brk id="11" max="9" man="1"/>
    <brk id="47" max="9"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7"/>
  <sheetViews>
    <sheetView view="pageLayout" topLeftCell="A56" zoomScaleNormal="100" zoomScaleSheetLayoutView="100" workbookViewId="0">
      <selection activeCell="H70" sqref="H70"/>
    </sheetView>
  </sheetViews>
  <sheetFormatPr defaultRowHeight="15" x14ac:dyDescent="0.25"/>
  <cols>
    <col min="1" max="1" width="19.85546875" customWidth="1"/>
    <col min="2" max="2" width="8.7109375" customWidth="1"/>
    <col min="3" max="3" width="9.7109375" customWidth="1"/>
    <col min="4" max="4" width="11.28515625" style="1" customWidth="1"/>
    <col min="5" max="5" width="10.5703125" style="1" customWidth="1"/>
    <col min="6" max="6" width="13.140625" style="1" bestFit="1" customWidth="1"/>
    <col min="7" max="7" width="9.140625" style="8" customWidth="1"/>
    <col min="8" max="8" width="9.140625" style="6" customWidth="1"/>
  </cols>
  <sheetData>
    <row r="1" spans="1:10" ht="283.35000000000002" customHeight="1" x14ac:dyDescent="0.25">
      <c r="A1" s="100" t="s">
        <v>106</v>
      </c>
      <c r="B1" s="89"/>
      <c r="C1" s="89"/>
      <c r="D1" s="89"/>
      <c r="E1" s="89"/>
      <c r="F1" s="89"/>
      <c r="G1" s="89"/>
      <c r="H1" s="89"/>
      <c r="I1" s="89"/>
      <c r="J1" s="90"/>
    </row>
    <row r="2" spans="1:10" ht="219" customHeight="1" x14ac:dyDescent="0.25">
      <c r="A2" s="76" t="s">
        <v>104</v>
      </c>
      <c r="B2" s="77"/>
      <c r="C2" s="77"/>
      <c r="D2" s="77"/>
      <c r="E2" s="77"/>
      <c r="F2" s="77"/>
      <c r="G2" s="78"/>
      <c r="H2" s="78"/>
      <c r="I2" s="78"/>
      <c r="J2" s="79"/>
    </row>
    <row r="3" spans="1:10" ht="33" customHeight="1" x14ac:dyDescent="0.25">
      <c r="A3" s="62" t="s">
        <v>0</v>
      </c>
      <c r="B3" s="26"/>
      <c r="C3" s="27" t="s">
        <v>48</v>
      </c>
      <c r="D3" s="33" t="s">
        <v>59</v>
      </c>
      <c r="E3" s="33" t="s">
        <v>10</v>
      </c>
      <c r="F3" s="34" t="s">
        <v>44</v>
      </c>
      <c r="G3" s="35" t="s">
        <v>53</v>
      </c>
      <c r="H3" s="36" t="s">
        <v>55</v>
      </c>
      <c r="I3" s="37" t="s">
        <v>54</v>
      </c>
      <c r="J3" s="36" t="s">
        <v>69</v>
      </c>
    </row>
    <row r="4" spans="1:10" ht="30" x14ac:dyDescent="0.25">
      <c r="A4" s="63" t="s">
        <v>1</v>
      </c>
      <c r="B4" s="3" t="s">
        <v>89</v>
      </c>
      <c r="C4" s="3">
        <v>157</v>
      </c>
      <c r="D4" s="4">
        <v>1.8</v>
      </c>
      <c r="E4" s="4">
        <v>0.4</v>
      </c>
      <c r="F4" s="5">
        <f t="shared" ref="F4:F11" si="0">E4/D4</f>
        <v>0.22222222222222224</v>
      </c>
      <c r="G4" s="9">
        <v>0</v>
      </c>
      <c r="H4" s="10">
        <v>0</v>
      </c>
      <c r="I4" s="11">
        <v>0</v>
      </c>
      <c r="J4" s="10">
        <v>0</v>
      </c>
    </row>
    <row r="5" spans="1:10" ht="30" x14ac:dyDescent="0.25">
      <c r="A5" s="63" t="s">
        <v>65</v>
      </c>
      <c r="B5" s="3" t="s">
        <v>96</v>
      </c>
      <c r="C5" s="3">
        <v>120</v>
      </c>
      <c r="D5" s="4">
        <v>7.2489999999999997</v>
      </c>
      <c r="E5" s="4">
        <v>1.7270000000000001</v>
      </c>
      <c r="F5" s="5">
        <f>E5/D5</f>
        <v>0.23823975720789076</v>
      </c>
      <c r="G5" s="9">
        <v>4</v>
      </c>
      <c r="H5" s="10">
        <v>480</v>
      </c>
      <c r="I5" s="11">
        <v>28.995999999999999</v>
      </c>
      <c r="J5" s="10">
        <v>6.9080000000000004</v>
      </c>
    </row>
    <row r="6" spans="1:10" x14ac:dyDescent="0.25">
      <c r="A6" s="63" t="s">
        <v>70</v>
      </c>
      <c r="B6" s="3" t="s">
        <v>2</v>
      </c>
      <c r="C6" s="3">
        <v>170</v>
      </c>
      <c r="D6" s="4">
        <v>2.8</v>
      </c>
      <c r="E6" s="4">
        <v>8.4</v>
      </c>
      <c r="F6" s="5">
        <f t="shared" si="0"/>
        <v>3.0000000000000004</v>
      </c>
      <c r="G6" s="9">
        <v>0</v>
      </c>
      <c r="H6" s="10">
        <v>0</v>
      </c>
      <c r="I6" s="11">
        <v>0</v>
      </c>
      <c r="J6" s="10">
        <v>0</v>
      </c>
    </row>
    <row r="7" spans="1:10" x14ac:dyDescent="0.25">
      <c r="A7" s="63" t="s">
        <v>71</v>
      </c>
      <c r="B7" s="3" t="s">
        <v>2</v>
      </c>
      <c r="C7" s="3">
        <v>139</v>
      </c>
      <c r="D7" s="4">
        <v>5</v>
      </c>
      <c r="E7" s="4">
        <v>1.6</v>
      </c>
      <c r="F7" s="5">
        <f t="shared" si="0"/>
        <v>0.32</v>
      </c>
      <c r="G7" s="9">
        <v>0</v>
      </c>
      <c r="H7" s="10">
        <v>0</v>
      </c>
      <c r="I7" s="11">
        <v>0</v>
      </c>
      <c r="J7" s="10">
        <v>0</v>
      </c>
    </row>
    <row r="8" spans="1:10" ht="31.5" customHeight="1" x14ac:dyDescent="0.25">
      <c r="A8" s="63" t="s">
        <v>3</v>
      </c>
      <c r="B8" s="3" t="s">
        <v>2</v>
      </c>
      <c r="C8" s="3"/>
      <c r="D8" s="4">
        <v>0.1</v>
      </c>
      <c r="E8" s="4">
        <v>5.4</v>
      </c>
      <c r="F8" s="5">
        <f t="shared" si="0"/>
        <v>54</v>
      </c>
      <c r="G8" s="9">
        <v>0</v>
      </c>
      <c r="H8" s="10">
        <v>0</v>
      </c>
      <c r="I8" s="11">
        <v>0</v>
      </c>
      <c r="J8" s="10">
        <v>0</v>
      </c>
    </row>
    <row r="9" spans="1:10" x14ac:dyDescent="0.25">
      <c r="A9" s="63" t="s">
        <v>4</v>
      </c>
      <c r="B9" s="3" t="s">
        <v>2</v>
      </c>
      <c r="C9" s="3"/>
      <c r="D9" s="4">
        <v>0.1</v>
      </c>
      <c r="E9" s="4">
        <v>8.6</v>
      </c>
      <c r="F9" s="5">
        <f t="shared" si="0"/>
        <v>85.999999999999986</v>
      </c>
      <c r="G9" s="9">
        <v>0</v>
      </c>
      <c r="H9" s="10">
        <v>0</v>
      </c>
      <c r="I9" s="11">
        <v>0</v>
      </c>
      <c r="J9" s="10">
        <v>0</v>
      </c>
    </row>
    <row r="10" spans="1:10" x14ac:dyDescent="0.25">
      <c r="A10" s="63" t="s">
        <v>5</v>
      </c>
      <c r="B10" s="3" t="s">
        <v>2</v>
      </c>
      <c r="C10" s="3"/>
      <c r="D10" s="4">
        <v>0.1</v>
      </c>
      <c r="E10" s="4">
        <v>6.7565999999999997</v>
      </c>
      <c r="F10" s="5">
        <f t="shared" si="0"/>
        <v>67.565999999999988</v>
      </c>
      <c r="G10" s="9">
        <v>0</v>
      </c>
      <c r="H10" s="10">
        <v>0</v>
      </c>
      <c r="I10" s="11">
        <v>0</v>
      </c>
      <c r="J10" s="10">
        <v>0</v>
      </c>
    </row>
    <row r="11" spans="1:10" x14ac:dyDescent="0.25">
      <c r="A11" s="63" t="s">
        <v>72</v>
      </c>
      <c r="B11" s="3" t="s">
        <v>2</v>
      </c>
      <c r="C11" s="3"/>
      <c r="D11" s="4">
        <v>0.1</v>
      </c>
      <c r="E11" s="4">
        <v>8.5</v>
      </c>
      <c r="F11" s="5">
        <f t="shared" si="0"/>
        <v>85</v>
      </c>
      <c r="G11" s="9">
        <v>0</v>
      </c>
      <c r="H11" s="10">
        <v>0</v>
      </c>
      <c r="I11" s="11">
        <v>0</v>
      </c>
      <c r="J11" s="10">
        <v>0</v>
      </c>
    </row>
    <row r="12" spans="1:10" x14ac:dyDescent="0.25">
      <c r="A12" s="64"/>
      <c r="B12" s="24"/>
      <c r="C12" s="24"/>
      <c r="D12" s="30"/>
      <c r="E12" s="30"/>
      <c r="F12" s="28"/>
      <c r="G12" s="29"/>
      <c r="H12" s="29"/>
      <c r="I12" s="29"/>
      <c r="J12" s="65"/>
    </row>
    <row r="13" spans="1:10" ht="32.25" customHeight="1" x14ac:dyDescent="0.25">
      <c r="A13" s="62" t="s">
        <v>50</v>
      </c>
      <c r="B13" s="26"/>
      <c r="C13" s="27" t="s">
        <v>48</v>
      </c>
      <c r="D13" s="38" t="s">
        <v>59</v>
      </c>
      <c r="E13" s="33" t="s">
        <v>10</v>
      </c>
      <c r="F13" s="34" t="s">
        <v>44</v>
      </c>
      <c r="G13" s="35" t="s">
        <v>53</v>
      </c>
      <c r="H13" s="36" t="s">
        <v>55</v>
      </c>
      <c r="I13" s="37" t="s">
        <v>54</v>
      </c>
      <c r="J13" s="36" t="s">
        <v>69</v>
      </c>
    </row>
    <row r="14" spans="1:10" x14ac:dyDescent="0.25">
      <c r="A14" s="91" t="s">
        <v>6</v>
      </c>
      <c r="B14" s="80" t="s">
        <v>7</v>
      </c>
      <c r="C14" s="58">
        <v>121</v>
      </c>
      <c r="D14" s="30">
        <f>0.271+0.251+0.948</f>
        <v>1.47</v>
      </c>
      <c r="E14" s="82">
        <v>0.14000000000000001</v>
      </c>
      <c r="F14" s="84">
        <f>E14/D14</f>
        <v>9.5238095238095247E-2</v>
      </c>
      <c r="G14" s="9">
        <v>0</v>
      </c>
      <c r="H14" s="10">
        <f>PRODUCT(G14,C14)</f>
        <v>0</v>
      </c>
      <c r="I14" s="11">
        <f>PRODUCT(D14,G14)</f>
        <v>0</v>
      </c>
      <c r="J14" s="10">
        <f>PRODUCT(G14,E14)</f>
        <v>0</v>
      </c>
    </row>
    <row r="15" spans="1:10" x14ac:dyDescent="0.25">
      <c r="A15" s="92"/>
      <c r="B15" s="81"/>
      <c r="C15" s="59"/>
      <c r="D15" s="60" t="s">
        <v>11</v>
      </c>
      <c r="E15" s="83"/>
      <c r="F15" s="85"/>
      <c r="G15" s="9">
        <v>0</v>
      </c>
      <c r="H15" s="10">
        <f>PRODUCT(G15,C15)</f>
        <v>0</v>
      </c>
      <c r="I15" s="11">
        <f>PRODUCT(D15,G15)</f>
        <v>0</v>
      </c>
      <c r="J15" s="10">
        <f>PRODUCT(G15,E15)</f>
        <v>0</v>
      </c>
    </row>
    <row r="16" spans="1:10" x14ac:dyDescent="0.25">
      <c r="A16" s="92"/>
      <c r="B16" s="81"/>
      <c r="C16" s="59"/>
      <c r="D16" s="61" t="s">
        <v>8</v>
      </c>
      <c r="E16" s="83"/>
      <c r="F16" s="85"/>
      <c r="G16" s="9">
        <v>0</v>
      </c>
      <c r="H16" s="10">
        <f>PRODUCT(G16,C16)</f>
        <v>0</v>
      </c>
      <c r="I16" s="11">
        <f>PRODUCT(D16,G16)</f>
        <v>0</v>
      </c>
      <c r="J16" s="10">
        <f>PRODUCT(G16,E16)</f>
        <v>0</v>
      </c>
    </row>
    <row r="17" spans="1:10" x14ac:dyDescent="0.25">
      <c r="A17" s="92"/>
      <c r="B17" s="81"/>
      <c r="C17" s="59"/>
      <c r="D17" s="61" t="s">
        <v>9</v>
      </c>
      <c r="E17" s="83"/>
      <c r="F17" s="85"/>
      <c r="G17" s="9">
        <v>0</v>
      </c>
      <c r="H17" s="10">
        <f>PRODUCT(G17,C17)</f>
        <v>0</v>
      </c>
      <c r="I17" s="11">
        <f>PRODUCT(D17,G17)</f>
        <v>0</v>
      </c>
      <c r="J17" s="10">
        <f>PRODUCT(G17,E17)</f>
        <v>0</v>
      </c>
    </row>
    <row r="18" spans="1:10" x14ac:dyDescent="0.25">
      <c r="A18" s="63" t="s">
        <v>49</v>
      </c>
      <c r="B18" s="3" t="s">
        <v>7</v>
      </c>
      <c r="C18" s="3">
        <v>180</v>
      </c>
      <c r="D18" s="16">
        <v>5.1999999999999998E-2</v>
      </c>
      <c r="E18" s="4">
        <v>0.224</v>
      </c>
      <c r="F18" s="5">
        <f>E18/D18</f>
        <v>4.3076923076923084</v>
      </c>
      <c r="G18" s="9">
        <v>0</v>
      </c>
      <c r="H18" s="10">
        <f>PRODUCT(G18,C18)</f>
        <v>0</v>
      </c>
      <c r="I18" s="11">
        <f>PRODUCT(D18,G18)</f>
        <v>0</v>
      </c>
      <c r="J18" s="10">
        <f>PRODUCT(G18,E18)</f>
        <v>0</v>
      </c>
    </row>
    <row r="19" spans="1:10" x14ac:dyDescent="0.25">
      <c r="A19" s="64"/>
      <c r="B19" s="24"/>
      <c r="C19" s="24"/>
      <c r="D19" s="30"/>
      <c r="E19" s="30"/>
      <c r="F19" s="30"/>
      <c r="G19" s="31"/>
      <c r="H19" s="31"/>
      <c r="I19" s="31"/>
      <c r="J19" s="11"/>
    </row>
    <row r="20" spans="1:10" ht="30" x14ac:dyDescent="0.25">
      <c r="A20" s="66" t="s">
        <v>12</v>
      </c>
      <c r="B20" s="14"/>
      <c r="C20" s="15" t="s">
        <v>48</v>
      </c>
      <c r="D20" s="40" t="s">
        <v>59</v>
      </c>
      <c r="E20" s="40" t="s">
        <v>10</v>
      </c>
      <c r="F20" s="41" t="s">
        <v>44</v>
      </c>
      <c r="G20" s="35" t="s">
        <v>53</v>
      </c>
      <c r="H20" s="36" t="s">
        <v>55</v>
      </c>
      <c r="I20" s="37" t="s">
        <v>54</v>
      </c>
      <c r="J20" s="36" t="s">
        <v>69</v>
      </c>
    </row>
    <row r="21" spans="1:10" x14ac:dyDescent="0.25">
      <c r="A21" s="63" t="s">
        <v>13</v>
      </c>
      <c r="B21" s="3" t="s">
        <v>2</v>
      </c>
      <c r="C21" s="3"/>
      <c r="D21" s="3">
        <v>2.6</v>
      </c>
      <c r="E21" s="3">
        <v>10.8</v>
      </c>
      <c r="F21" s="5">
        <f>E21/D21</f>
        <v>4.1538461538461542</v>
      </c>
      <c r="G21" s="9">
        <v>0</v>
      </c>
      <c r="H21" s="10">
        <f t="shared" ref="H21:H33" si="1">PRODUCT(G21,C21)</f>
        <v>0</v>
      </c>
      <c r="I21" s="11">
        <f t="shared" ref="I21:I33" si="2">PRODUCT(D21,G21)</f>
        <v>0</v>
      </c>
      <c r="J21" s="10">
        <f t="shared" ref="J21:J33" si="3">PRODUCT(G21,E21)</f>
        <v>0</v>
      </c>
    </row>
    <row r="22" spans="1:10" x14ac:dyDescent="0.25">
      <c r="A22" s="63" t="s">
        <v>14</v>
      </c>
      <c r="B22" s="3" t="s">
        <v>2</v>
      </c>
      <c r="C22" s="3"/>
      <c r="D22" s="3">
        <v>0.28000000000000003</v>
      </c>
      <c r="E22" s="3">
        <v>5.8</v>
      </c>
      <c r="F22" s="5">
        <f>E22/D22</f>
        <v>20.714285714285712</v>
      </c>
      <c r="G22" s="9">
        <v>0</v>
      </c>
      <c r="H22" s="10">
        <f t="shared" si="1"/>
        <v>0</v>
      </c>
      <c r="I22" s="11">
        <f t="shared" si="2"/>
        <v>0</v>
      </c>
      <c r="J22" s="10">
        <f t="shared" si="3"/>
        <v>0</v>
      </c>
    </row>
    <row r="23" spans="1:10" x14ac:dyDescent="0.25">
      <c r="A23" s="63" t="s">
        <v>15</v>
      </c>
      <c r="B23" s="3" t="s">
        <v>2</v>
      </c>
      <c r="C23" s="3"/>
      <c r="D23" s="3">
        <v>2E-3</v>
      </c>
      <c r="E23" s="3">
        <v>3.4</v>
      </c>
      <c r="F23" s="5">
        <f t="shared" ref="F23:F31" si="4">E23/D23</f>
        <v>1700</v>
      </c>
      <c r="G23" s="9">
        <v>0</v>
      </c>
      <c r="H23" s="10">
        <f t="shared" si="1"/>
        <v>0</v>
      </c>
      <c r="I23" s="11">
        <f t="shared" si="2"/>
        <v>0</v>
      </c>
      <c r="J23" s="10">
        <f t="shared" si="3"/>
        <v>0</v>
      </c>
    </row>
    <row r="24" spans="1:10" x14ac:dyDescent="0.25">
      <c r="A24" s="63" t="s">
        <v>16</v>
      </c>
      <c r="B24" s="3" t="s">
        <v>2</v>
      </c>
      <c r="C24" s="3"/>
      <c r="D24" s="3">
        <v>0.02</v>
      </c>
      <c r="E24" s="3">
        <v>2.2000000000000002</v>
      </c>
      <c r="F24" s="5">
        <f t="shared" si="4"/>
        <v>110</v>
      </c>
      <c r="G24" s="9">
        <v>0</v>
      </c>
      <c r="H24" s="10">
        <f t="shared" si="1"/>
        <v>0</v>
      </c>
      <c r="I24" s="11">
        <f t="shared" si="2"/>
        <v>0</v>
      </c>
      <c r="J24" s="10">
        <f t="shared" si="3"/>
        <v>0</v>
      </c>
    </row>
    <row r="25" spans="1:10" x14ac:dyDescent="0.25">
      <c r="A25" s="63" t="s">
        <v>73</v>
      </c>
      <c r="B25" s="3" t="s">
        <v>2</v>
      </c>
      <c r="C25" s="3">
        <v>204</v>
      </c>
      <c r="D25" s="3">
        <v>5.8000000000000003E-2</v>
      </c>
      <c r="E25" s="3">
        <v>0.37</v>
      </c>
      <c r="F25" s="5">
        <f t="shared" si="4"/>
        <v>6.3793103448275854</v>
      </c>
      <c r="G25" s="9">
        <v>0</v>
      </c>
      <c r="H25" s="10">
        <f t="shared" si="1"/>
        <v>0</v>
      </c>
      <c r="I25" s="11">
        <f t="shared" si="2"/>
        <v>0</v>
      </c>
      <c r="J25" s="10">
        <f t="shared" si="3"/>
        <v>0</v>
      </c>
    </row>
    <row r="26" spans="1:10" x14ac:dyDescent="0.25">
      <c r="A26" s="63" t="s">
        <v>17</v>
      </c>
      <c r="B26" s="3" t="s">
        <v>2</v>
      </c>
      <c r="C26" s="3">
        <v>187</v>
      </c>
      <c r="D26" s="3">
        <v>0</v>
      </c>
      <c r="E26" s="3">
        <v>0.11</v>
      </c>
      <c r="F26" s="52" t="s">
        <v>21</v>
      </c>
      <c r="G26" s="9">
        <v>0</v>
      </c>
      <c r="H26" s="10">
        <f t="shared" si="1"/>
        <v>0</v>
      </c>
      <c r="I26" s="11">
        <f t="shared" si="2"/>
        <v>0</v>
      </c>
      <c r="J26" s="10">
        <f t="shared" si="3"/>
        <v>0</v>
      </c>
    </row>
    <row r="27" spans="1:10" x14ac:dyDescent="0.25">
      <c r="A27" s="63" t="s">
        <v>81</v>
      </c>
      <c r="B27" s="3" t="s">
        <v>67</v>
      </c>
      <c r="C27" s="3">
        <v>120</v>
      </c>
      <c r="D27" s="3">
        <v>0</v>
      </c>
      <c r="E27" s="3">
        <v>0.1</v>
      </c>
      <c r="F27" s="52" t="s">
        <v>68</v>
      </c>
      <c r="G27" s="9">
        <v>4</v>
      </c>
      <c r="H27" s="10">
        <f t="shared" si="1"/>
        <v>480</v>
      </c>
      <c r="I27" s="11">
        <f t="shared" si="2"/>
        <v>0</v>
      </c>
      <c r="J27" s="10">
        <f t="shared" si="3"/>
        <v>0.4</v>
      </c>
    </row>
    <row r="28" spans="1:10" x14ac:dyDescent="0.25">
      <c r="A28" s="63" t="s">
        <v>74</v>
      </c>
      <c r="B28" s="3" t="s">
        <v>2</v>
      </c>
      <c r="C28" s="3"/>
      <c r="D28" s="3">
        <v>0.1</v>
      </c>
      <c r="E28" s="3">
        <v>7.2</v>
      </c>
      <c r="F28" s="5">
        <f t="shared" si="4"/>
        <v>72</v>
      </c>
      <c r="G28" s="9">
        <v>0</v>
      </c>
      <c r="H28" s="10">
        <f t="shared" si="1"/>
        <v>0</v>
      </c>
      <c r="I28" s="11">
        <f t="shared" si="2"/>
        <v>0</v>
      </c>
      <c r="J28" s="10">
        <f t="shared" si="3"/>
        <v>0</v>
      </c>
    </row>
    <row r="29" spans="1:10" x14ac:dyDescent="0.25">
      <c r="A29" s="63" t="s">
        <v>60</v>
      </c>
      <c r="B29" s="3" t="s">
        <v>2</v>
      </c>
      <c r="C29" s="3">
        <v>159</v>
      </c>
      <c r="D29" s="3">
        <v>7.0000000000000007E-2</v>
      </c>
      <c r="E29" s="3">
        <v>3.83</v>
      </c>
      <c r="F29" s="5">
        <f t="shared" si="4"/>
        <v>54.714285714285708</v>
      </c>
      <c r="G29" s="9">
        <v>0</v>
      </c>
      <c r="H29" s="10">
        <f t="shared" si="1"/>
        <v>0</v>
      </c>
      <c r="I29" s="11">
        <f t="shared" si="2"/>
        <v>0</v>
      </c>
      <c r="J29" s="10">
        <f t="shared" si="3"/>
        <v>0</v>
      </c>
    </row>
    <row r="30" spans="1:10" x14ac:dyDescent="0.25">
      <c r="A30" s="63" t="s">
        <v>18</v>
      </c>
      <c r="B30" s="3" t="s">
        <v>2</v>
      </c>
      <c r="C30" s="3">
        <v>178</v>
      </c>
      <c r="D30" s="3">
        <v>2.5000000000000001E-2</v>
      </c>
      <c r="E30" s="3">
        <v>2.21</v>
      </c>
      <c r="F30" s="5">
        <f t="shared" si="4"/>
        <v>88.399999999999991</v>
      </c>
      <c r="G30" s="9">
        <v>0</v>
      </c>
      <c r="H30" s="10">
        <f t="shared" si="1"/>
        <v>0</v>
      </c>
      <c r="I30" s="11">
        <f t="shared" si="2"/>
        <v>0</v>
      </c>
      <c r="J30" s="10">
        <f t="shared" si="3"/>
        <v>0</v>
      </c>
    </row>
    <row r="31" spans="1:10" x14ac:dyDescent="0.25">
      <c r="A31" s="63" t="s">
        <v>75</v>
      </c>
      <c r="B31" s="3" t="s">
        <v>2</v>
      </c>
      <c r="C31" s="3"/>
      <c r="D31" s="3">
        <v>0.05</v>
      </c>
      <c r="E31" s="3">
        <v>9.4</v>
      </c>
      <c r="F31" s="5">
        <f t="shared" si="4"/>
        <v>188</v>
      </c>
      <c r="G31" s="9">
        <v>0</v>
      </c>
      <c r="H31" s="10">
        <f t="shared" si="1"/>
        <v>0</v>
      </c>
      <c r="I31" s="11">
        <f t="shared" si="2"/>
        <v>0</v>
      </c>
      <c r="J31" s="10">
        <f t="shared" si="3"/>
        <v>0</v>
      </c>
    </row>
    <row r="32" spans="1:10" x14ac:dyDescent="0.25">
      <c r="A32" s="63" t="s">
        <v>66</v>
      </c>
      <c r="B32" s="3" t="s">
        <v>27</v>
      </c>
      <c r="C32" s="3">
        <v>186</v>
      </c>
      <c r="D32" s="3">
        <v>0</v>
      </c>
      <c r="E32" s="3">
        <v>0.378</v>
      </c>
      <c r="F32" s="52" t="s">
        <v>21</v>
      </c>
      <c r="G32" s="9">
        <v>0</v>
      </c>
      <c r="H32" s="10">
        <v>0</v>
      </c>
      <c r="I32" s="11">
        <v>0</v>
      </c>
      <c r="J32" s="10">
        <v>0</v>
      </c>
    </row>
    <row r="33" spans="1:10" ht="30" x14ac:dyDescent="0.25">
      <c r="A33" s="63" t="s">
        <v>19</v>
      </c>
      <c r="B33" s="3" t="s">
        <v>82</v>
      </c>
      <c r="C33" s="3"/>
      <c r="D33" s="3">
        <v>0.17</v>
      </c>
      <c r="E33" s="3">
        <v>2.2799999999999998</v>
      </c>
      <c r="F33" s="5">
        <f>E33/D33</f>
        <v>13.411764705882351</v>
      </c>
      <c r="G33" s="9">
        <v>0</v>
      </c>
      <c r="H33" s="10">
        <f t="shared" si="1"/>
        <v>0</v>
      </c>
      <c r="I33" s="11">
        <f t="shared" si="2"/>
        <v>0</v>
      </c>
      <c r="J33" s="10">
        <f t="shared" si="3"/>
        <v>0</v>
      </c>
    </row>
    <row r="34" spans="1:10" s="2" customFormat="1" x14ac:dyDescent="0.25">
      <c r="A34" s="64"/>
      <c r="B34" s="24"/>
      <c r="C34" s="24"/>
      <c r="D34" s="30"/>
      <c r="E34" s="30"/>
      <c r="F34" s="30"/>
      <c r="G34" s="29"/>
      <c r="H34" s="29"/>
      <c r="I34" s="29"/>
      <c r="J34" s="65"/>
    </row>
    <row r="35" spans="1:10" s="2" customFormat="1" ht="30" x14ac:dyDescent="0.25">
      <c r="A35" s="66" t="s">
        <v>22</v>
      </c>
      <c r="B35" s="14"/>
      <c r="C35" s="15" t="s">
        <v>48</v>
      </c>
      <c r="D35" s="40" t="s">
        <v>59</v>
      </c>
      <c r="E35" s="40" t="s">
        <v>10</v>
      </c>
      <c r="F35" s="41" t="s">
        <v>44</v>
      </c>
      <c r="G35" s="35" t="s">
        <v>53</v>
      </c>
      <c r="H35" s="36" t="s">
        <v>55</v>
      </c>
      <c r="I35" s="37" t="s">
        <v>54</v>
      </c>
      <c r="J35" s="36" t="s">
        <v>69</v>
      </c>
    </row>
    <row r="36" spans="1:10" ht="30" x14ac:dyDescent="0.25">
      <c r="A36" s="63" t="s">
        <v>23</v>
      </c>
      <c r="B36" s="3" t="s">
        <v>24</v>
      </c>
      <c r="C36" s="3"/>
      <c r="D36" s="4">
        <v>0.5</v>
      </c>
      <c r="E36" s="4">
        <v>3.8</v>
      </c>
      <c r="F36" s="5">
        <f>E36/D36</f>
        <v>7.6</v>
      </c>
      <c r="G36" s="9">
        <v>0</v>
      </c>
      <c r="H36" s="10">
        <f>PRODUCT(G36,C36)</f>
        <v>0</v>
      </c>
      <c r="I36" s="11">
        <f t="shared" ref="I36:I47" si="5">PRODUCT(D36,G36)</f>
        <v>0</v>
      </c>
      <c r="J36" s="10">
        <f t="shared" ref="J36:J47" si="6">PRODUCT(G36,E36)</f>
        <v>0</v>
      </c>
    </row>
    <row r="37" spans="1:10" x14ac:dyDescent="0.25">
      <c r="A37" s="63" t="s">
        <v>25</v>
      </c>
      <c r="B37" s="3" t="s">
        <v>26</v>
      </c>
      <c r="C37" s="3"/>
      <c r="D37" s="4">
        <v>0.3</v>
      </c>
      <c r="E37" s="4">
        <v>2.1</v>
      </c>
      <c r="F37" s="5">
        <f>E37/D37</f>
        <v>7.0000000000000009</v>
      </c>
      <c r="G37" s="9">
        <v>0</v>
      </c>
      <c r="H37" s="10">
        <f t="shared" ref="H37:H47" si="7">PRODUCT(G37,C37)</f>
        <v>0</v>
      </c>
      <c r="I37" s="11">
        <f t="shared" si="5"/>
        <v>0</v>
      </c>
      <c r="J37" s="10">
        <f t="shared" si="6"/>
        <v>0</v>
      </c>
    </row>
    <row r="38" spans="1:10" x14ac:dyDescent="0.25">
      <c r="A38" s="63" t="s">
        <v>76</v>
      </c>
      <c r="B38" s="3" t="s">
        <v>27</v>
      </c>
      <c r="C38" s="3"/>
      <c r="D38" s="4">
        <v>0.18</v>
      </c>
      <c r="E38" s="4">
        <v>0.22</v>
      </c>
      <c r="F38" s="5">
        <f t="shared" ref="F38:F50" si="8">E38/D38</f>
        <v>1.2222222222222223</v>
      </c>
      <c r="G38" s="9">
        <v>0</v>
      </c>
      <c r="H38" s="10">
        <f t="shared" si="7"/>
        <v>0</v>
      </c>
      <c r="I38" s="11">
        <f t="shared" si="5"/>
        <v>0</v>
      </c>
      <c r="J38" s="10">
        <f t="shared" si="6"/>
        <v>0</v>
      </c>
    </row>
    <row r="39" spans="1:10" x14ac:dyDescent="0.25">
      <c r="A39" s="63" t="s">
        <v>28</v>
      </c>
      <c r="B39" s="3" t="s">
        <v>27</v>
      </c>
      <c r="C39" s="3"/>
      <c r="D39" s="4">
        <v>7.0000000000000007E-2</v>
      </c>
      <c r="E39" s="4">
        <v>0.27</v>
      </c>
      <c r="F39" s="5">
        <f t="shared" si="8"/>
        <v>3.8571428571428572</v>
      </c>
      <c r="G39" s="9">
        <v>0</v>
      </c>
      <c r="H39" s="10">
        <f t="shared" si="7"/>
        <v>0</v>
      </c>
      <c r="I39" s="11">
        <f t="shared" si="5"/>
        <v>0</v>
      </c>
      <c r="J39" s="10">
        <f t="shared" si="6"/>
        <v>0</v>
      </c>
    </row>
    <row r="40" spans="1:10" x14ac:dyDescent="0.25">
      <c r="A40" s="63" t="s">
        <v>77</v>
      </c>
      <c r="B40" s="3" t="s">
        <v>27</v>
      </c>
      <c r="C40" s="3"/>
      <c r="D40" s="4">
        <v>0.23</v>
      </c>
      <c r="E40" s="4">
        <v>0.16800000000000001</v>
      </c>
      <c r="F40" s="5">
        <f t="shared" si="8"/>
        <v>0.73043478260869565</v>
      </c>
      <c r="G40" s="9">
        <v>0</v>
      </c>
      <c r="H40" s="10">
        <f t="shared" si="7"/>
        <v>0</v>
      </c>
      <c r="I40" s="11">
        <f t="shared" si="5"/>
        <v>0</v>
      </c>
      <c r="J40" s="10">
        <f t="shared" si="6"/>
        <v>0</v>
      </c>
    </row>
    <row r="41" spans="1:10" x14ac:dyDescent="0.25">
      <c r="A41" s="63" t="s">
        <v>29</v>
      </c>
      <c r="B41" s="3" t="s">
        <v>27</v>
      </c>
      <c r="C41" s="3"/>
      <c r="D41" s="4">
        <v>0.17</v>
      </c>
      <c r="E41" s="4">
        <v>0.8</v>
      </c>
      <c r="F41" s="5">
        <f t="shared" si="8"/>
        <v>4.7058823529411766</v>
      </c>
      <c r="G41" s="9">
        <v>0</v>
      </c>
      <c r="H41" s="10">
        <f t="shared" si="7"/>
        <v>0</v>
      </c>
      <c r="I41" s="11">
        <f t="shared" si="5"/>
        <v>0</v>
      </c>
      <c r="J41" s="10">
        <f t="shared" si="6"/>
        <v>0</v>
      </c>
    </row>
    <row r="42" spans="1:10" x14ac:dyDescent="0.25">
      <c r="A42" s="63" t="s">
        <v>30</v>
      </c>
      <c r="B42" s="3" t="s">
        <v>31</v>
      </c>
      <c r="C42" s="3"/>
      <c r="D42" s="4">
        <v>0.05</v>
      </c>
      <c r="E42" s="4">
        <v>1.71</v>
      </c>
      <c r="F42" s="5">
        <f t="shared" si="8"/>
        <v>34.199999999999996</v>
      </c>
      <c r="G42" s="9">
        <v>0</v>
      </c>
      <c r="H42" s="10">
        <f t="shared" si="7"/>
        <v>0</v>
      </c>
      <c r="I42" s="11">
        <f t="shared" si="5"/>
        <v>0</v>
      </c>
      <c r="J42" s="10">
        <f t="shared" si="6"/>
        <v>0</v>
      </c>
    </row>
    <row r="43" spans="1:10" x14ac:dyDescent="0.25">
      <c r="A43" s="63" t="s">
        <v>102</v>
      </c>
      <c r="B43" s="3" t="s">
        <v>32</v>
      </c>
      <c r="C43" s="3"/>
      <c r="D43" s="4">
        <v>0.01</v>
      </c>
      <c r="E43" s="4">
        <v>0.4</v>
      </c>
      <c r="F43" s="5">
        <f t="shared" si="8"/>
        <v>40</v>
      </c>
      <c r="G43" s="9">
        <v>0</v>
      </c>
      <c r="H43" s="10">
        <f t="shared" si="7"/>
        <v>0</v>
      </c>
      <c r="I43" s="11">
        <f t="shared" si="5"/>
        <v>0</v>
      </c>
      <c r="J43" s="10">
        <f t="shared" si="6"/>
        <v>0</v>
      </c>
    </row>
    <row r="44" spans="1:10" ht="30" x14ac:dyDescent="0.25">
      <c r="A44" s="63" t="s">
        <v>33</v>
      </c>
      <c r="B44" s="3" t="s">
        <v>45</v>
      </c>
      <c r="C44" s="3"/>
      <c r="D44" s="4">
        <v>0.442</v>
      </c>
      <c r="E44" s="4">
        <v>5.0609999999999999</v>
      </c>
      <c r="F44" s="5">
        <f t="shared" si="8"/>
        <v>11.450226244343892</v>
      </c>
      <c r="G44" s="9">
        <v>0</v>
      </c>
      <c r="H44" s="10">
        <f t="shared" si="7"/>
        <v>0</v>
      </c>
      <c r="I44" s="11">
        <f t="shared" si="5"/>
        <v>0</v>
      </c>
      <c r="J44" s="10">
        <f t="shared" si="6"/>
        <v>0</v>
      </c>
    </row>
    <row r="45" spans="1:10" ht="30" x14ac:dyDescent="0.25">
      <c r="A45" s="63" t="s">
        <v>78</v>
      </c>
      <c r="B45" s="3" t="s">
        <v>46</v>
      </c>
      <c r="C45" s="3"/>
      <c r="D45" s="4">
        <v>2.7E-2</v>
      </c>
      <c r="E45" s="4">
        <v>0.60299999999999998</v>
      </c>
      <c r="F45" s="5">
        <f t="shared" si="8"/>
        <v>22.333333333333332</v>
      </c>
      <c r="G45" s="9">
        <v>0</v>
      </c>
      <c r="H45" s="10">
        <f t="shared" si="7"/>
        <v>0</v>
      </c>
      <c r="I45" s="11">
        <f t="shared" si="5"/>
        <v>0</v>
      </c>
      <c r="J45" s="10">
        <f t="shared" si="6"/>
        <v>0</v>
      </c>
    </row>
    <row r="46" spans="1:10" ht="30" x14ac:dyDescent="0.25">
      <c r="A46" s="63" t="s">
        <v>79</v>
      </c>
      <c r="B46" s="3" t="s">
        <v>45</v>
      </c>
      <c r="C46" s="3">
        <v>571</v>
      </c>
      <c r="D46" s="4">
        <v>0.48</v>
      </c>
      <c r="E46" s="4">
        <v>0.60299999999999998</v>
      </c>
      <c r="F46" s="5">
        <f t="shared" si="8"/>
        <v>1.2562500000000001</v>
      </c>
      <c r="G46" s="9">
        <v>0</v>
      </c>
      <c r="H46" s="10">
        <f t="shared" si="7"/>
        <v>0</v>
      </c>
      <c r="I46" s="11">
        <f t="shared" si="5"/>
        <v>0</v>
      </c>
      <c r="J46" s="10">
        <f t="shared" si="6"/>
        <v>0</v>
      </c>
    </row>
    <row r="47" spans="1:10" ht="30" x14ac:dyDescent="0.25">
      <c r="A47" s="63" t="s">
        <v>47</v>
      </c>
      <c r="B47" s="3" t="s">
        <v>45</v>
      </c>
      <c r="C47" s="3">
        <v>583</v>
      </c>
      <c r="D47" s="4">
        <v>0.13300000000000001</v>
      </c>
      <c r="E47" s="43">
        <v>1.6339999999999999</v>
      </c>
      <c r="F47" s="5">
        <f t="shared" si="8"/>
        <v>12.285714285714285</v>
      </c>
      <c r="G47" s="9">
        <v>0</v>
      </c>
      <c r="H47" s="10">
        <f t="shared" si="7"/>
        <v>0</v>
      </c>
      <c r="I47" s="11">
        <f t="shared" si="5"/>
        <v>0</v>
      </c>
      <c r="J47" s="10">
        <f t="shared" si="6"/>
        <v>0</v>
      </c>
    </row>
    <row r="48" spans="1:10" ht="34.5" customHeight="1" x14ac:dyDescent="0.25">
      <c r="A48" s="66" t="s">
        <v>34</v>
      </c>
      <c r="B48" s="14"/>
      <c r="C48" s="15" t="s">
        <v>48</v>
      </c>
      <c r="D48" s="40" t="s">
        <v>59</v>
      </c>
      <c r="E48" s="38" t="s">
        <v>10</v>
      </c>
      <c r="F48" s="41" t="s">
        <v>44</v>
      </c>
      <c r="G48" s="35" t="s">
        <v>53</v>
      </c>
      <c r="H48" s="36" t="s">
        <v>55</v>
      </c>
      <c r="I48" s="37" t="s">
        <v>54</v>
      </c>
      <c r="J48" s="36" t="s">
        <v>69</v>
      </c>
    </row>
    <row r="49" spans="1:10" ht="30" x14ac:dyDescent="0.25">
      <c r="A49" s="63" t="s">
        <v>61</v>
      </c>
      <c r="B49" s="3" t="s">
        <v>51</v>
      </c>
      <c r="C49" s="3"/>
      <c r="D49" s="3">
        <v>0.39</v>
      </c>
      <c r="E49" s="3">
        <v>7.0000000000000007E-2</v>
      </c>
      <c r="F49" s="5">
        <f t="shared" si="8"/>
        <v>0.17948717948717949</v>
      </c>
      <c r="G49" s="9">
        <v>0</v>
      </c>
      <c r="H49" s="10">
        <f t="shared" ref="H49:H61" si="9">PRODUCT(G49,C49)</f>
        <v>0</v>
      </c>
      <c r="I49" s="11">
        <f t="shared" ref="I49:I61" si="10">PRODUCT(D49,G49)</f>
        <v>0</v>
      </c>
      <c r="J49" s="10">
        <f t="shared" ref="J49:J61" si="11">PRODUCT(G49,E49)</f>
        <v>0</v>
      </c>
    </row>
    <row r="50" spans="1:10" ht="30" x14ac:dyDescent="0.25">
      <c r="A50" s="63" t="s">
        <v>62</v>
      </c>
      <c r="B50" s="3" t="s">
        <v>84</v>
      </c>
      <c r="C50" s="3"/>
      <c r="D50" s="3">
        <v>0.21</v>
      </c>
      <c r="E50" s="3">
        <v>0.09</v>
      </c>
      <c r="F50" s="5">
        <f t="shared" si="8"/>
        <v>0.42857142857142855</v>
      </c>
      <c r="G50" s="9">
        <v>0</v>
      </c>
      <c r="H50" s="10">
        <f t="shared" si="9"/>
        <v>0</v>
      </c>
      <c r="I50" s="11">
        <f t="shared" si="10"/>
        <v>0</v>
      </c>
      <c r="J50" s="10">
        <f t="shared" si="11"/>
        <v>0</v>
      </c>
    </row>
    <row r="51" spans="1:10" x14ac:dyDescent="0.25">
      <c r="A51" s="63" t="s">
        <v>63</v>
      </c>
      <c r="B51" s="3" t="s">
        <v>27</v>
      </c>
      <c r="C51" s="3"/>
      <c r="D51" s="3" t="s">
        <v>35</v>
      </c>
      <c r="E51" s="3" t="s">
        <v>35</v>
      </c>
      <c r="F51" s="5">
        <v>1.5</v>
      </c>
      <c r="G51" s="9">
        <v>0</v>
      </c>
      <c r="H51" s="10">
        <f t="shared" si="9"/>
        <v>0</v>
      </c>
      <c r="I51" s="11">
        <f t="shared" si="10"/>
        <v>0</v>
      </c>
      <c r="J51" s="10">
        <f t="shared" si="11"/>
        <v>0</v>
      </c>
    </row>
    <row r="52" spans="1:10" ht="30" x14ac:dyDescent="0.25">
      <c r="A52" s="63" t="s">
        <v>64</v>
      </c>
      <c r="B52" s="3" t="s">
        <v>27</v>
      </c>
      <c r="C52" s="3"/>
      <c r="D52" s="3" t="s">
        <v>35</v>
      </c>
      <c r="E52" s="3" t="s">
        <v>35</v>
      </c>
      <c r="F52" s="5">
        <v>1.5</v>
      </c>
      <c r="G52" s="9">
        <v>0</v>
      </c>
      <c r="H52" s="10">
        <f t="shared" si="9"/>
        <v>0</v>
      </c>
      <c r="I52" s="11">
        <f t="shared" si="10"/>
        <v>0</v>
      </c>
      <c r="J52" s="10">
        <f t="shared" si="11"/>
        <v>0</v>
      </c>
    </row>
    <row r="53" spans="1:10" x14ac:dyDescent="0.25">
      <c r="A53" s="63" t="s">
        <v>36</v>
      </c>
      <c r="B53" s="3" t="s">
        <v>24</v>
      </c>
      <c r="C53" s="3"/>
      <c r="D53" s="3">
        <v>0</v>
      </c>
      <c r="E53" s="3" t="s">
        <v>35</v>
      </c>
      <c r="F53" s="5">
        <v>0</v>
      </c>
      <c r="G53" s="9">
        <v>0</v>
      </c>
      <c r="H53" s="10">
        <f t="shared" si="9"/>
        <v>0</v>
      </c>
      <c r="I53" s="11">
        <f t="shared" si="10"/>
        <v>0</v>
      </c>
      <c r="J53" s="10">
        <f t="shared" si="11"/>
        <v>0</v>
      </c>
    </row>
    <row r="54" spans="1:10" ht="30" x14ac:dyDescent="0.25">
      <c r="A54" s="63" t="s">
        <v>37</v>
      </c>
      <c r="B54" s="3" t="s">
        <v>24</v>
      </c>
      <c r="C54" s="3"/>
      <c r="D54" s="3" t="s">
        <v>35</v>
      </c>
      <c r="E54" s="3" t="s">
        <v>35</v>
      </c>
      <c r="F54" s="5">
        <v>0.5</v>
      </c>
      <c r="G54" s="9">
        <v>0</v>
      </c>
      <c r="H54" s="10">
        <f t="shared" si="9"/>
        <v>0</v>
      </c>
      <c r="I54" s="11">
        <f t="shared" si="10"/>
        <v>0</v>
      </c>
      <c r="J54" s="10">
        <f t="shared" si="11"/>
        <v>0</v>
      </c>
    </row>
    <row r="55" spans="1:10" ht="30" x14ac:dyDescent="0.25">
      <c r="A55" s="63" t="s">
        <v>38</v>
      </c>
      <c r="B55" s="3" t="s">
        <v>24</v>
      </c>
      <c r="C55" s="3"/>
      <c r="D55" s="3">
        <v>0.1</v>
      </c>
      <c r="E55" s="3" t="s">
        <v>35</v>
      </c>
      <c r="F55" s="5">
        <v>0.8</v>
      </c>
      <c r="G55" s="9">
        <v>0</v>
      </c>
      <c r="H55" s="10">
        <f t="shared" si="9"/>
        <v>0</v>
      </c>
      <c r="I55" s="11">
        <f t="shared" si="10"/>
        <v>0</v>
      </c>
      <c r="J55" s="10">
        <f t="shared" si="11"/>
        <v>0</v>
      </c>
    </row>
    <row r="56" spans="1:10" x14ac:dyDescent="0.25">
      <c r="A56" s="63" t="s">
        <v>80</v>
      </c>
      <c r="B56" s="3" t="s">
        <v>39</v>
      </c>
      <c r="C56" s="3"/>
      <c r="D56" s="3">
        <v>0.24</v>
      </c>
      <c r="E56" s="3">
        <v>0.18</v>
      </c>
      <c r="F56" s="5">
        <v>0.9</v>
      </c>
      <c r="G56" s="9">
        <v>0</v>
      </c>
      <c r="H56" s="10">
        <f t="shared" si="9"/>
        <v>0</v>
      </c>
      <c r="I56" s="11">
        <f t="shared" si="10"/>
        <v>0</v>
      </c>
      <c r="J56" s="10">
        <f t="shared" si="11"/>
        <v>0</v>
      </c>
    </row>
    <row r="57" spans="1:10" x14ac:dyDescent="0.25">
      <c r="A57" s="63" t="s">
        <v>40</v>
      </c>
      <c r="B57" s="3" t="s">
        <v>24</v>
      </c>
      <c r="C57" s="3"/>
      <c r="D57" s="3" t="s">
        <v>35</v>
      </c>
      <c r="E57" s="3" t="s">
        <v>35</v>
      </c>
      <c r="F57" s="5">
        <v>4</v>
      </c>
      <c r="G57" s="9">
        <v>0</v>
      </c>
      <c r="H57" s="10">
        <f t="shared" si="9"/>
        <v>0</v>
      </c>
      <c r="I57" s="11">
        <f t="shared" si="10"/>
        <v>0</v>
      </c>
      <c r="J57" s="10">
        <f t="shared" si="11"/>
        <v>0</v>
      </c>
    </row>
    <row r="58" spans="1:10" ht="30" x14ac:dyDescent="0.25">
      <c r="A58" s="63" t="s">
        <v>41</v>
      </c>
      <c r="B58" s="3" t="s">
        <v>24</v>
      </c>
      <c r="C58" s="3"/>
      <c r="D58" s="3">
        <v>0.1</v>
      </c>
      <c r="E58" s="3">
        <v>0.1</v>
      </c>
      <c r="F58" s="5">
        <v>0.8</v>
      </c>
      <c r="G58" s="9">
        <v>0</v>
      </c>
      <c r="H58" s="10">
        <f t="shared" si="9"/>
        <v>0</v>
      </c>
      <c r="I58" s="11">
        <f t="shared" si="10"/>
        <v>0</v>
      </c>
      <c r="J58" s="10">
        <f t="shared" si="11"/>
        <v>0</v>
      </c>
    </row>
    <row r="59" spans="1:10" ht="30" x14ac:dyDescent="0.25">
      <c r="A59" s="63" t="s">
        <v>42</v>
      </c>
      <c r="B59" s="3" t="s">
        <v>24</v>
      </c>
      <c r="C59" s="3"/>
      <c r="D59" s="3" t="s">
        <v>35</v>
      </c>
      <c r="E59" s="3" t="s">
        <v>35</v>
      </c>
      <c r="F59" s="5">
        <v>0.5</v>
      </c>
      <c r="G59" s="9">
        <v>0</v>
      </c>
      <c r="H59" s="10">
        <f t="shared" si="9"/>
        <v>0</v>
      </c>
      <c r="I59" s="11">
        <f t="shared" si="10"/>
        <v>0</v>
      </c>
      <c r="J59" s="10">
        <f t="shared" si="11"/>
        <v>0</v>
      </c>
    </row>
    <row r="60" spans="1:10" x14ac:dyDescent="0.25">
      <c r="A60" s="63" t="s">
        <v>99</v>
      </c>
      <c r="B60" s="3" t="s">
        <v>27</v>
      </c>
      <c r="C60" s="3"/>
      <c r="D60" s="3">
        <v>0.3</v>
      </c>
      <c r="E60" s="3">
        <v>0.3</v>
      </c>
      <c r="F60" s="5">
        <f>E60/D60</f>
        <v>1</v>
      </c>
      <c r="G60" s="9">
        <v>0</v>
      </c>
      <c r="H60" s="10">
        <f t="shared" si="9"/>
        <v>0</v>
      </c>
      <c r="I60" s="11">
        <f t="shared" si="10"/>
        <v>0</v>
      </c>
      <c r="J60" s="10">
        <f t="shared" si="11"/>
        <v>0</v>
      </c>
    </row>
    <row r="61" spans="1:10" ht="30" x14ac:dyDescent="0.25">
      <c r="A61" s="63" t="s">
        <v>43</v>
      </c>
      <c r="B61" s="3" t="s">
        <v>95</v>
      </c>
      <c r="C61" s="3"/>
      <c r="D61" s="3">
        <v>0.06</v>
      </c>
      <c r="E61" s="3">
        <v>0.09</v>
      </c>
      <c r="F61" s="5">
        <v>1.5</v>
      </c>
      <c r="G61" s="9">
        <v>0</v>
      </c>
      <c r="H61" s="10">
        <f t="shared" si="9"/>
        <v>0</v>
      </c>
      <c r="I61" s="11">
        <f t="shared" si="10"/>
        <v>0</v>
      </c>
      <c r="J61" s="10">
        <f t="shared" si="11"/>
        <v>0</v>
      </c>
    </row>
    <row r="62" spans="1:10" ht="31.5" customHeight="1" thickBot="1" x14ac:dyDescent="0.3">
      <c r="A62" s="64"/>
      <c r="B62" s="24"/>
      <c r="C62" s="24"/>
      <c r="D62" s="30"/>
      <c r="E62" s="30"/>
      <c r="F62" s="30"/>
      <c r="G62" s="17"/>
      <c r="H62" s="18"/>
      <c r="I62" s="24"/>
      <c r="J62" s="44"/>
    </row>
    <row r="63" spans="1:10" ht="16.5" thickTop="1" thickBot="1" x14ac:dyDescent="0.3">
      <c r="A63" s="64"/>
      <c r="B63" s="24"/>
      <c r="C63" s="24"/>
      <c r="D63" s="30"/>
      <c r="E63" s="30"/>
      <c r="F63" s="30"/>
      <c r="G63" s="19"/>
      <c r="H63" s="20" t="s">
        <v>48</v>
      </c>
      <c r="I63" s="21" t="s">
        <v>57</v>
      </c>
      <c r="J63" s="20" t="s">
        <v>58</v>
      </c>
    </row>
    <row r="64" spans="1:10" ht="32.25" customHeight="1" thickTop="1" thickBot="1" x14ac:dyDescent="0.3">
      <c r="A64" s="64"/>
      <c r="B64" s="24"/>
      <c r="C64" s="24"/>
      <c r="D64" s="30"/>
      <c r="E64" s="30"/>
      <c r="F64" s="30"/>
      <c r="G64" s="7" t="s">
        <v>56</v>
      </c>
      <c r="H64" s="22">
        <f>SUM(H4:H62)</f>
        <v>960</v>
      </c>
      <c r="I64" s="23">
        <f>SUM(I4:I62)</f>
        <v>28.995999999999999</v>
      </c>
      <c r="J64" s="22">
        <f>SUM(J4:J62)</f>
        <v>7.3080000000000007</v>
      </c>
    </row>
    <row r="65" spans="1:10" s="6" customFormat="1" ht="16.5" thickTop="1" thickBot="1" x14ac:dyDescent="0.3">
      <c r="A65" s="64"/>
      <c r="B65" s="24"/>
      <c r="C65" s="24"/>
      <c r="D65" s="30"/>
      <c r="E65" s="30"/>
      <c r="F65" s="30"/>
      <c r="G65" s="24"/>
      <c r="H65" s="45"/>
      <c r="I65" s="45"/>
      <c r="J65" s="67"/>
    </row>
    <row r="66" spans="1:10" s="6" customFormat="1" ht="26.25" customHeight="1" thickTop="1" x14ac:dyDescent="0.25">
      <c r="A66" s="68"/>
      <c r="B66" s="69"/>
      <c r="C66" s="69"/>
      <c r="D66" s="70"/>
      <c r="E66" s="70"/>
      <c r="F66" s="70"/>
      <c r="G66" s="69"/>
      <c r="H66" s="86" t="s">
        <v>112</v>
      </c>
      <c r="I66" s="87"/>
      <c r="J66" s="71">
        <f>J64/I64</f>
        <v>0.25203476341564357</v>
      </c>
    </row>
    <row r="67" spans="1:10" s="6" customFormat="1" x14ac:dyDescent="0.25">
      <c r="A67"/>
      <c r="B67" s="2"/>
      <c r="C67" s="2"/>
      <c r="D67" s="13"/>
      <c r="E67" s="13"/>
      <c r="F67" s="13"/>
      <c r="I67"/>
      <c r="J67"/>
    </row>
  </sheetData>
  <mergeCells count="7">
    <mergeCell ref="H66:I66"/>
    <mergeCell ref="A1:J1"/>
    <mergeCell ref="A2:J2"/>
    <mergeCell ref="A14:A17"/>
    <mergeCell ref="B14:B17"/>
    <mergeCell ref="E14:E17"/>
    <mergeCell ref="F14:F17"/>
  </mergeCells>
  <printOptions horizontalCentered="1"/>
  <pageMargins left="0.70866141732283505" right="0.70866141732283505" top="0.99803149599999996" bottom="0.74803149606299202" header="0.31496062992126" footer="0.31496062992126"/>
  <pageSetup scale="80" fitToHeight="3" orientation="portrait" r:id="rId1"/>
  <headerFooter>
    <oddHeader>&amp;L&amp;G&amp;C
&amp;RHigh Omega Salad Dressing</oddHeader>
    <oddFooter>&amp;C&amp;"-,Bold"&amp;12&amp;K08-012www.DrRitamarie.com&amp;"-,Regular"&amp;10&amp;K01+000
© Dr. Ritamarie Loscalzo, DC,  MS, CCN, DACBN
Page &amp;P of &amp;N</oddFooter>
  </headerFooter>
  <rowBreaks count="2" manualBreakCount="2">
    <brk id="18" max="9" man="1"/>
    <brk id="47" max="9"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5"/>
  <sheetViews>
    <sheetView showWhiteSpace="0" topLeftCell="A45" zoomScaleNormal="100" zoomScaleSheetLayoutView="100" zoomScalePageLayoutView="54" workbookViewId="0">
      <selection activeCell="H65" sqref="H65:I65"/>
    </sheetView>
  </sheetViews>
  <sheetFormatPr defaultRowHeight="15" x14ac:dyDescent="0.25"/>
  <cols>
    <col min="1" max="1" width="19.85546875" customWidth="1"/>
    <col min="2" max="2" width="8.7109375" customWidth="1"/>
    <col min="3" max="3" width="9.7109375" customWidth="1"/>
    <col min="4" max="4" width="11.28515625" style="1" customWidth="1"/>
    <col min="5" max="5" width="10.5703125" style="1" customWidth="1"/>
    <col min="6" max="6" width="13.140625" style="1" bestFit="1" customWidth="1"/>
    <col min="7" max="7" width="9.140625" style="8" customWidth="1"/>
    <col min="8" max="8" width="9.140625" style="6" customWidth="1"/>
  </cols>
  <sheetData>
    <row r="1" spans="1:10" ht="326.25" customHeight="1" x14ac:dyDescent="0.25">
      <c r="A1" s="100" t="s">
        <v>108</v>
      </c>
      <c r="B1" s="89"/>
      <c r="C1" s="89"/>
      <c r="D1" s="89"/>
      <c r="E1" s="89"/>
      <c r="F1" s="89"/>
      <c r="G1" s="89"/>
      <c r="H1" s="89"/>
      <c r="I1" s="89"/>
      <c r="J1" s="90"/>
    </row>
    <row r="2" spans="1:10" ht="219" customHeight="1" x14ac:dyDescent="0.25">
      <c r="A2" s="76" t="s">
        <v>109</v>
      </c>
      <c r="B2" s="77"/>
      <c r="C2" s="77"/>
      <c r="D2" s="77"/>
      <c r="E2" s="77"/>
      <c r="F2" s="77"/>
      <c r="G2" s="78"/>
      <c r="H2" s="78"/>
      <c r="I2" s="78"/>
      <c r="J2" s="79"/>
    </row>
    <row r="3" spans="1:10" ht="33" customHeight="1" x14ac:dyDescent="0.25">
      <c r="A3" s="62" t="s">
        <v>0</v>
      </c>
      <c r="B3" s="26"/>
      <c r="C3" s="27" t="s">
        <v>48</v>
      </c>
      <c r="D3" s="33" t="s">
        <v>59</v>
      </c>
      <c r="E3" s="33" t="s">
        <v>10</v>
      </c>
      <c r="F3" s="34" t="s">
        <v>44</v>
      </c>
      <c r="G3" s="35" t="s">
        <v>53</v>
      </c>
      <c r="H3" s="36" t="s">
        <v>55</v>
      </c>
      <c r="I3" s="37" t="s">
        <v>54</v>
      </c>
      <c r="J3" s="36" t="s">
        <v>69</v>
      </c>
    </row>
    <row r="4" spans="1:10" ht="30" x14ac:dyDescent="0.25">
      <c r="A4" s="63" t="s">
        <v>1</v>
      </c>
      <c r="B4" s="3" t="s">
        <v>89</v>
      </c>
      <c r="C4" s="3">
        <v>157</v>
      </c>
      <c r="D4" s="4">
        <v>1.8</v>
      </c>
      <c r="E4" s="4">
        <v>0.4</v>
      </c>
      <c r="F4" s="5">
        <f t="shared" ref="F4:F11" si="0">E4/D4</f>
        <v>0.22222222222222224</v>
      </c>
      <c r="G4" s="9">
        <v>0</v>
      </c>
      <c r="H4" s="10">
        <v>0</v>
      </c>
      <c r="I4" s="11">
        <v>0</v>
      </c>
      <c r="J4" s="10">
        <v>0</v>
      </c>
    </row>
    <row r="5" spans="1:10" ht="30" x14ac:dyDescent="0.25">
      <c r="A5" s="63" t="s">
        <v>65</v>
      </c>
      <c r="B5" s="3" t="s">
        <v>97</v>
      </c>
      <c r="C5" s="3">
        <v>120</v>
      </c>
      <c r="D5" s="4">
        <v>7.2489999999999997</v>
      </c>
      <c r="E5" s="4">
        <v>1.7270000000000001</v>
      </c>
      <c r="F5" s="5">
        <f>E5/D5</f>
        <v>0.23823975720789076</v>
      </c>
      <c r="G5" s="9">
        <v>0</v>
      </c>
      <c r="H5" s="10">
        <v>0</v>
      </c>
      <c r="I5" s="11">
        <v>0</v>
      </c>
      <c r="J5" s="10">
        <v>0</v>
      </c>
    </row>
    <row r="6" spans="1:10" x14ac:dyDescent="0.25">
      <c r="A6" s="63" t="s">
        <v>70</v>
      </c>
      <c r="B6" s="3" t="s">
        <v>2</v>
      </c>
      <c r="C6" s="3">
        <v>170</v>
      </c>
      <c r="D6" s="4">
        <v>2.8</v>
      </c>
      <c r="E6" s="4">
        <v>8.4</v>
      </c>
      <c r="F6" s="5">
        <f t="shared" si="0"/>
        <v>3.0000000000000004</v>
      </c>
      <c r="G6" s="9">
        <v>1</v>
      </c>
      <c r="H6" s="10">
        <v>170</v>
      </c>
      <c r="I6" s="11">
        <v>2.8</v>
      </c>
      <c r="J6" s="10">
        <v>8.4</v>
      </c>
    </row>
    <row r="7" spans="1:10" x14ac:dyDescent="0.25">
      <c r="A7" s="63" t="s">
        <v>71</v>
      </c>
      <c r="B7" s="3" t="s">
        <v>2</v>
      </c>
      <c r="C7" s="3">
        <v>139</v>
      </c>
      <c r="D7" s="4">
        <v>5</v>
      </c>
      <c r="E7" s="4">
        <v>1.6</v>
      </c>
      <c r="F7" s="5">
        <f t="shared" si="0"/>
        <v>0.32</v>
      </c>
      <c r="G7" s="9">
        <v>2</v>
      </c>
      <c r="H7" s="10">
        <v>278</v>
      </c>
      <c r="I7" s="11">
        <v>10</v>
      </c>
      <c r="J7" s="10">
        <v>3.2</v>
      </c>
    </row>
    <row r="8" spans="1:10" ht="31.5" customHeight="1" x14ac:dyDescent="0.25">
      <c r="A8" s="63" t="s">
        <v>3</v>
      </c>
      <c r="B8" s="3" t="s">
        <v>2</v>
      </c>
      <c r="C8" s="3"/>
      <c r="D8" s="4">
        <v>0.1</v>
      </c>
      <c r="E8" s="4">
        <v>5.4</v>
      </c>
      <c r="F8" s="5">
        <f t="shared" si="0"/>
        <v>54</v>
      </c>
      <c r="G8" s="9">
        <v>0</v>
      </c>
      <c r="H8" s="10">
        <v>0</v>
      </c>
      <c r="I8" s="11">
        <v>0</v>
      </c>
      <c r="J8" s="10">
        <v>0</v>
      </c>
    </row>
    <row r="9" spans="1:10" x14ac:dyDescent="0.25">
      <c r="A9" s="63" t="s">
        <v>4</v>
      </c>
      <c r="B9" s="3" t="s">
        <v>2</v>
      </c>
      <c r="C9" s="3"/>
      <c r="D9" s="4">
        <v>0.1</v>
      </c>
      <c r="E9" s="4">
        <v>8.6</v>
      </c>
      <c r="F9" s="5">
        <f t="shared" si="0"/>
        <v>85.999999999999986</v>
      </c>
      <c r="G9" s="9">
        <v>0</v>
      </c>
      <c r="H9" s="10">
        <v>0</v>
      </c>
      <c r="I9" s="11">
        <v>0</v>
      </c>
      <c r="J9" s="10">
        <v>0</v>
      </c>
    </row>
    <row r="10" spans="1:10" x14ac:dyDescent="0.25">
      <c r="A10" s="63" t="s">
        <v>5</v>
      </c>
      <c r="B10" s="3" t="s">
        <v>2</v>
      </c>
      <c r="C10" s="3"/>
      <c r="D10" s="4">
        <v>0.1</v>
      </c>
      <c r="E10" s="4">
        <v>6.7565999999999997</v>
      </c>
      <c r="F10" s="5">
        <f t="shared" si="0"/>
        <v>67.565999999999988</v>
      </c>
      <c r="G10" s="9">
        <v>0</v>
      </c>
      <c r="H10" s="10">
        <v>0</v>
      </c>
      <c r="I10" s="11">
        <v>0</v>
      </c>
      <c r="J10" s="10">
        <v>0</v>
      </c>
    </row>
    <row r="11" spans="1:10" x14ac:dyDescent="0.25">
      <c r="A11" s="63" t="s">
        <v>72</v>
      </c>
      <c r="B11" s="3" t="s">
        <v>2</v>
      </c>
      <c r="C11" s="3"/>
      <c r="D11" s="4">
        <v>0.1</v>
      </c>
      <c r="E11" s="4">
        <v>8.5</v>
      </c>
      <c r="F11" s="5">
        <f t="shared" si="0"/>
        <v>85</v>
      </c>
      <c r="G11" s="9">
        <v>1</v>
      </c>
      <c r="H11" s="10">
        <v>1</v>
      </c>
      <c r="I11" s="11">
        <v>0.1</v>
      </c>
      <c r="J11" s="10">
        <v>8.5</v>
      </c>
    </row>
    <row r="12" spans="1:10" x14ac:dyDescent="0.25">
      <c r="A12" s="64"/>
      <c r="B12" s="24"/>
      <c r="C12" s="24"/>
      <c r="D12" s="30"/>
      <c r="E12" s="30"/>
      <c r="F12" s="28"/>
      <c r="G12" s="29"/>
      <c r="H12" s="29"/>
      <c r="I12" s="29"/>
      <c r="J12" s="65"/>
    </row>
    <row r="13" spans="1:10" ht="32.25" customHeight="1" x14ac:dyDescent="0.25">
      <c r="A13" s="62" t="s">
        <v>50</v>
      </c>
      <c r="B13" s="26"/>
      <c r="C13" s="27" t="s">
        <v>48</v>
      </c>
      <c r="D13" s="38" t="s">
        <v>59</v>
      </c>
      <c r="E13" s="33" t="s">
        <v>10</v>
      </c>
      <c r="F13" s="34" t="s">
        <v>44</v>
      </c>
      <c r="G13" s="35" t="s">
        <v>53</v>
      </c>
      <c r="H13" s="36" t="s">
        <v>55</v>
      </c>
      <c r="I13" s="37" t="s">
        <v>54</v>
      </c>
      <c r="J13" s="36" t="s">
        <v>69</v>
      </c>
    </row>
    <row r="14" spans="1:10" x14ac:dyDescent="0.25">
      <c r="A14" s="91" t="s">
        <v>6</v>
      </c>
      <c r="B14" s="80" t="s">
        <v>7</v>
      </c>
      <c r="C14" s="58">
        <v>121</v>
      </c>
      <c r="D14" s="30">
        <f>0.271+0.251+0.948</f>
        <v>1.47</v>
      </c>
      <c r="E14" s="82">
        <v>0.14000000000000001</v>
      </c>
      <c r="F14" s="84">
        <f>E14/D14</f>
        <v>9.5238095238095247E-2</v>
      </c>
      <c r="G14" s="9">
        <v>0</v>
      </c>
      <c r="H14" s="10">
        <f>PRODUCT(G14,C14)</f>
        <v>0</v>
      </c>
      <c r="I14" s="11">
        <f>PRODUCT(D14,G14)</f>
        <v>0</v>
      </c>
      <c r="J14" s="10">
        <f>PRODUCT(G14,E14)</f>
        <v>0</v>
      </c>
    </row>
    <row r="15" spans="1:10" x14ac:dyDescent="0.25">
      <c r="A15" s="92"/>
      <c r="B15" s="81"/>
      <c r="C15" s="59"/>
      <c r="D15" s="60" t="s">
        <v>11</v>
      </c>
      <c r="E15" s="83"/>
      <c r="F15" s="85"/>
      <c r="G15" s="9">
        <v>0</v>
      </c>
      <c r="H15" s="10">
        <f>PRODUCT(G15,C15)</f>
        <v>0</v>
      </c>
      <c r="I15" s="11">
        <f>PRODUCT(D15,G15)</f>
        <v>0</v>
      </c>
      <c r="J15" s="10">
        <f>PRODUCT(G15,E15)</f>
        <v>0</v>
      </c>
    </row>
    <row r="16" spans="1:10" x14ac:dyDescent="0.25">
      <c r="A16" s="92"/>
      <c r="B16" s="81"/>
      <c r="C16" s="59"/>
      <c r="D16" s="61" t="s">
        <v>8</v>
      </c>
      <c r="E16" s="83"/>
      <c r="F16" s="85"/>
      <c r="G16" s="9">
        <v>0</v>
      </c>
      <c r="H16" s="10">
        <f>PRODUCT(G16,C16)</f>
        <v>0</v>
      </c>
      <c r="I16" s="11">
        <f>PRODUCT(D16,G16)</f>
        <v>0</v>
      </c>
      <c r="J16" s="10">
        <f>PRODUCT(G16,E16)</f>
        <v>0</v>
      </c>
    </row>
    <row r="17" spans="1:10" x14ac:dyDescent="0.25">
      <c r="A17" s="92"/>
      <c r="B17" s="81"/>
      <c r="C17" s="59"/>
      <c r="D17" s="61" t="s">
        <v>9</v>
      </c>
      <c r="E17" s="83"/>
      <c r="F17" s="85"/>
      <c r="G17" s="9">
        <v>0</v>
      </c>
      <c r="H17" s="10">
        <f>PRODUCT(G17,C17)</f>
        <v>0</v>
      </c>
      <c r="I17" s="11">
        <f>PRODUCT(D17,G17)</f>
        <v>0</v>
      </c>
      <c r="J17" s="10">
        <f>PRODUCT(G17,E17)</f>
        <v>0</v>
      </c>
    </row>
    <row r="18" spans="1:10" x14ac:dyDescent="0.25">
      <c r="A18" s="63" t="s">
        <v>49</v>
      </c>
      <c r="B18" s="3" t="s">
        <v>7</v>
      </c>
      <c r="C18" s="3">
        <v>180</v>
      </c>
      <c r="D18" s="16">
        <v>5.1999999999999998E-2</v>
      </c>
      <c r="E18" s="4">
        <v>0.224</v>
      </c>
      <c r="F18" s="5">
        <f>E18/D18</f>
        <v>4.3076923076923084</v>
      </c>
      <c r="G18" s="9">
        <v>0</v>
      </c>
      <c r="H18" s="10">
        <f>PRODUCT(G18,C18)</f>
        <v>0</v>
      </c>
      <c r="I18" s="11">
        <f>PRODUCT(D18,G18)</f>
        <v>0</v>
      </c>
      <c r="J18" s="10">
        <f>PRODUCT(G18,E18)</f>
        <v>0</v>
      </c>
    </row>
    <row r="19" spans="1:10" x14ac:dyDescent="0.25">
      <c r="A19" s="64"/>
      <c r="B19" s="24"/>
      <c r="C19" s="24"/>
      <c r="D19" s="30"/>
      <c r="E19" s="30"/>
      <c r="F19" s="30"/>
      <c r="G19" s="31"/>
      <c r="H19" s="31"/>
      <c r="I19" s="31"/>
      <c r="J19" s="11"/>
    </row>
    <row r="20" spans="1:10" ht="30" x14ac:dyDescent="0.25">
      <c r="A20" s="66" t="s">
        <v>12</v>
      </c>
      <c r="B20" s="14"/>
      <c r="C20" s="15" t="s">
        <v>48</v>
      </c>
      <c r="D20" s="40" t="s">
        <v>59</v>
      </c>
      <c r="E20" s="40" t="s">
        <v>10</v>
      </c>
      <c r="F20" s="41" t="s">
        <v>44</v>
      </c>
      <c r="G20" s="35" t="s">
        <v>53</v>
      </c>
      <c r="H20" s="36" t="s">
        <v>55</v>
      </c>
      <c r="I20" s="37" t="s">
        <v>54</v>
      </c>
      <c r="J20" s="36" t="s">
        <v>69</v>
      </c>
    </row>
    <row r="21" spans="1:10" x14ac:dyDescent="0.25">
      <c r="A21" s="63" t="s">
        <v>13</v>
      </c>
      <c r="B21" s="3" t="s">
        <v>2</v>
      </c>
      <c r="C21" s="3"/>
      <c r="D21" s="3">
        <v>2.6</v>
      </c>
      <c r="E21" s="3">
        <v>10.8</v>
      </c>
      <c r="F21" s="5">
        <f>E21/D21</f>
        <v>4.1538461538461542</v>
      </c>
      <c r="G21" s="9">
        <v>0</v>
      </c>
      <c r="H21" s="10">
        <f t="shared" ref="H21:H32" si="1">PRODUCT(G21,C21)</f>
        <v>0</v>
      </c>
      <c r="I21" s="11">
        <f t="shared" ref="I21:I32" si="2">PRODUCT(D21,G21)</f>
        <v>0</v>
      </c>
      <c r="J21" s="10">
        <f t="shared" ref="J21:J32" si="3">PRODUCT(G21,E21)</f>
        <v>0</v>
      </c>
    </row>
    <row r="22" spans="1:10" x14ac:dyDescent="0.25">
      <c r="A22" s="63" t="s">
        <v>14</v>
      </c>
      <c r="B22" s="3" t="s">
        <v>2</v>
      </c>
      <c r="C22" s="3"/>
      <c r="D22" s="3">
        <v>0.28000000000000003</v>
      </c>
      <c r="E22" s="3">
        <v>5.8</v>
      </c>
      <c r="F22" s="5">
        <f>E22/D22</f>
        <v>20.714285714285712</v>
      </c>
      <c r="G22" s="9">
        <v>0</v>
      </c>
      <c r="H22" s="10">
        <f t="shared" si="1"/>
        <v>0</v>
      </c>
      <c r="I22" s="11">
        <f t="shared" si="2"/>
        <v>0</v>
      </c>
      <c r="J22" s="10">
        <f t="shared" si="3"/>
        <v>0</v>
      </c>
    </row>
    <row r="23" spans="1:10" x14ac:dyDescent="0.25">
      <c r="A23" s="63" t="s">
        <v>15</v>
      </c>
      <c r="B23" s="3" t="s">
        <v>2</v>
      </c>
      <c r="C23" s="3"/>
      <c r="D23" s="3">
        <v>2E-3</v>
      </c>
      <c r="E23" s="3">
        <v>3.4</v>
      </c>
      <c r="F23" s="5">
        <f t="shared" ref="F23:F30" si="4">E23/D23</f>
        <v>1700</v>
      </c>
      <c r="G23" s="9">
        <v>2</v>
      </c>
      <c r="H23" s="10">
        <f t="shared" si="1"/>
        <v>2</v>
      </c>
      <c r="I23" s="11">
        <f t="shared" si="2"/>
        <v>4.0000000000000001E-3</v>
      </c>
      <c r="J23" s="10">
        <f t="shared" si="3"/>
        <v>6.8</v>
      </c>
    </row>
    <row r="24" spans="1:10" x14ac:dyDescent="0.25">
      <c r="A24" s="63" t="s">
        <v>16</v>
      </c>
      <c r="B24" s="3" t="s">
        <v>2</v>
      </c>
      <c r="C24" s="3"/>
      <c r="D24" s="3">
        <v>0.02</v>
      </c>
      <c r="E24" s="3">
        <v>2.2000000000000002</v>
      </c>
      <c r="F24" s="5">
        <f t="shared" si="4"/>
        <v>110</v>
      </c>
      <c r="G24" s="9">
        <v>0</v>
      </c>
      <c r="H24" s="10">
        <f t="shared" si="1"/>
        <v>0</v>
      </c>
      <c r="I24" s="11">
        <f t="shared" si="2"/>
        <v>0</v>
      </c>
      <c r="J24" s="10">
        <f t="shared" si="3"/>
        <v>0</v>
      </c>
    </row>
    <row r="25" spans="1:10" x14ac:dyDescent="0.25">
      <c r="A25" s="63" t="s">
        <v>73</v>
      </c>
      <c r="B25" s="3" t="s">
        <v>2</v>
      </c>
      <c r="C25" s="3">
        <v>204</v>
      </c>
      <c r="D25" s="3">
        <v>5.8000000000000003E-2</v>
      </c>
      <c r="E25" s="3">
        <v>0.37</v>
      </c>
      <c r="F25" s="5">
        <f t="shared" si="4"/>
        <v>6.3793103448275854</v>
      </c>
      <c r="G25" s="9">
        <v>0</v>
      </c>
      <c r="H25" s="10">
        <f t="shared" si="1"/>
        <v>0</v>
      </c>
      <c r="I25" s="11">
        <f t="shared" si="2"/>
        <v>0</v>
      </c>
      <c r="J25" s="10">
        <f t="shared" si="3"/>
        <v>0</v>
      </c>
    </row>
    <row r="26" spans="1:10" x14ac:dyDescent="0.25">
      <c r="A26" s="63" t="s">
        <v>17</v>
      </c>
      <c r="B26" s="3" t="s">
        <v>2</v>
      </c>
      <c r="C26" s="3">
        <v>187</v>
      </c>
      <c r="D26" s="3">
        <v>0</v>
      </c>
      <c r="E26" s="3">
        <v>0.11</v>
      </c>
      <c r="F26" s="52" t="s">
        <v>21</v>
      </c>
      <c r="G26" s="9">
        <v>0</v>
      </c>
      <c r="H26" s="10">
        <f t="shared" si="1"/>
        <v>0</v>
      </c>
      <c r="I26" s="11">
        <f t="shared" si="2"/>
        <v>0</v>
      </c>
      <c r="J26" s="10">
        <f t="shared" si="3"/>
        <v>0</v>
      </c>
    </row>
    <row r="27" spans="1:10" x14ac:dyDescent="0.25">
      <c r="A27" s="63" t="s">
        <v>81</v>
      </c>
      <c r="B27" s="3" t="s">
        <v>67</v>
      </c>
      <c r="C27" s="3">
        <v>120</v>
      </c>
      <c r="D27" s="3">
        <v>0</v>
      </c>
      <c r="E27" s="3">
        <v>0.1</v>
      </c>
      <c r="F27" s="52" t="s">
        <v>68</v>
      </c>
      <c r="G27" s="9">
        <v>0</v>
      </c>
      <c r="H27" s="10">
        <v>0</v>
      </c>
      <c r="I27" s="11">
        <f t="shared" si="2"/>
        <v>0</v>
      </c>
      <c r="J27" s="10">
        <f t="shared" si="3"/>
        <v>0</v>
      </c>
    </row>
    <row r="28" spans="1:10" x14ac:dyDescent="0.25">
      <c r="A28" s="63" t="s">
        <v>60</v>
      </c>
      <c r="B28" s="3" t="s">
        <v>2</v>
      </c>
      <c r="C28" s="3">
        <v>159</v>
      </c>
      <c r="D28" s="3">
        <v>7.0000000000000007E-2</v>
      </c>
      <c r="E28" s="3">
        <v>3.83</v>
      </c>
      <c r="F28" s="5">
        <f t="shared" si="4"/>
        <v>54.714285714285708</v>
      </c>
      <c r="G28" s="9">
        <v>0</v>
      </c>
      <c r="H28" s="10">
        <f t="shared" si="1"/>
        <v>0</v>
      </c>
      <c r="I28" s="11">
        <f t="shared" si="2"/>
        <v>0</v>
      </c>
      <c r="J28" s="10">
        <f t="shared" si="3"/>
        <v>0</v>
      </c>
    </row>
    <row r="29" spans="1:10" x14ac:dyDescent="0.25">
      <c r="A29" s="63" t="s">
        <v>18</v>
      </c>
      <c r="B29" s="3" t="s">
        <v>2</v>
      </c>
      <c r="C29" s="3">
        <v>178</v>
      </c>
      <c r="D29" s="3">
        <v>2.5000000000000001E-2</v>
      </c>
      <c r="E29" s="3">
        <v>2.21</v>
      </c>
      <c r="F29" s="5">
        <f t="shared" si="4"/>
        <v>88.399999999999991</v>
      </c>
      <c r="G29" s="9">
        <v>0</v>
      </c>
      <c r="H29" s="10">
        <f t="shared" si="1"/>
        <v>0</v>
      </c>
      <c r="I29" s="11">
        <f t="shared" si="2"/>
        <v>0</v>
      </c>
      <c r="J29" s="10">
        <f t="shared" si="3"/>
        <v>0</v>
      </c>
    </row>
    <row r="30" spans="1:10" x14ac:dyDescent="0.25">
      <c r="A30" s="63" t="s">
        <v>75</v>
      </c>
      <c r="B30" s="3" t="s">
        <v>2</v>
      </c>
      <c r="C30" s="3"/>
      <c r="D30" s="3">
        <v>0.05</v>
      </c>
      <c r="E30" s="3">
        <v>9.4</v>
      </c>
      <c r="F30" s="5">
        <f t="shared" si="4"/>
        <v>188</v>
      </c>
      <c r="G30" s="9">
        <v>0</v>
      </c>
      <c r="H30" s="10">
        <f t="shared" si="1"/>
        <v>0</v>
      </c>
      <c r="I30" s="11">
        <f t="shared" si="2"/>
        <v>0</v>
      </c>
      <c r="J30" s="10">
        <f t="shared" si="3"/>
        <v>0</v>
      </c>
    </row>
    <row r="31" spans="1:10" x14ac:dyDescent="0.25">
      <c r="A31" s="63" t="s">
        <v>66</v>
      </c>
      <c r="B31" s="3" t="s">
        <v>27</v>
      </c>
      <c r="C31" s="3">
        <v>186</v>
      </c>
      <c r="D31" s="3">
        <v>0</v>
      </c>
      <c r="E31" s="3">
        <v>0.378</v>
      </c>
      <c r="F31" s="52" t="s">
        <v>21</v>
      </c>
      <c r="G31" s="9">
        <v>0</v>
      </c>
      <c r="H31" s="10">
        <v>0</v>
      </c>
      <c r="I31" s="11">
        <v>0</v>
      </c>
      <c r="J31" s="10">
        <v>0</v>
      </c>
    </row>
    <row r="32" spans="1:10" ht="30" x14ac:dyDescent="0.25">
      <c r="A32" s="63" t="s">
        <v>19</v>
      </c>
      <c r="B32" s="3" t="s">
        <v>82</v>
      </c>
      <c r="C32" s="3"/>
      <c r="D32" s="3">
        <v>0.17</v>
      </c>
      <c r="E32" s="3">
        <v>2.2799999999999998</v>
      </c>
      <c r="F32" s="5">
        <f>E32/D32</f>
        <v>13.411764705882351</v>
      </c>
      <c r="G32" s="9">
        <v>0</v>
      </c>
      <c r="H32" s="10">
        <f t="shared" si="1"/>
        <v>0</v>
      </c>
      <c r="I32" s="11">
        <f t="shared" si="2"/>
        <v>0</v>
      </c>
      <c r="J32" s="10">
        <f t="shared" si="3"/>
        <v>0</v>
      </c>
    </row>
    <row r="33" spans="1:10" x14ac:dyDescent="0.25">
      <c r="A33" s="64"/>
      <c r="B33" s="24"/>
      <c r="C33" s="24"/>
      <c r="D33" s="30"/>
      <c r="E33" s="30"/>
      <c r="F33" s="30"/>
      <c r="G33" s="29"/>
      <c r="H33" s="29"/>
      <c r="I33" s="29"/>
      <c r="J33" s="65"/>
    </row>
    <row r="34" spans="1:10" ht="30" x14ac:dyDescent="0.25">
      <c r="A34" s="66" t="s">
        <v>22</v>
      </c>
      <c r="B34" s="14"/>
      <c r="C34" s="15" t="s">
        <v>48</v>
      </c>
      <c r="D34" s="40" t="s">
        <v>59</v>
      </c>
      <c r="E34" s="40" t="s">
        <v>10</v>
      </c>
      <c r="F34" s="41" t="s">
        <v>44</v>
      </c>
      <c r="G34" s="35" t="s">
        <v>53</v>
      </c>
      <c r="H34" s="36" t="s">
        <v>55</v>
      </c>
      <c r="I34" s="37" t="s">
        <v>54</v>
      </c>
      <c r="J34" s="36" t="s">
        <v>69</v>
      </c>
    </row>
    <row r="35" spans="1:10" s="2" customFormat="1" ht="30" x14ac:dyDescent="0.25">
      <c r="A35" s="63" t="s">
        <v>23</v>
      </c>
      <c r="B35" s="3" t="s">
        <v>24</v>
      </c>
      <c r="C35" s="3"/>
      <c r="D35" s="4">
        <v>0.5</v>
      </c>
      <c r="E35" s="4">
        <v>3.8</v>
      </c>
      <c r="F35" s="5">
        <f>E35/D35</f>
        <v>7.6</v>
      </c>
      <c r="G35" s="9">
        <v>0</v>
      </c>
      <c r="H35" s="10">
        <f>PRODUCT(G35,C35)</f>
        <v>0</v>
      </c>
      <c r="I35" s="11">
        <f t="shared" ref="I35:I46" si="5">PRODUCT(D35,G35)</f>
        <v>0</v>
      </c>
      <c r="J35" s="10">
        <f t="shared" ref="J35:J46" si="6">PRODUCT(G35,E35)</f>
        <v>0</v>
      </c>
    </row>
    <row r="36" spans="1:10" s="2" customFormat="1" x14ac:dyDescent="0.25">
      <c r="A36" s="63" t="s">
        <v>25</v>
      </c>
      <c r="B36" s="3" t="s">
        <v>26</v>
      </c>
      <c r="C36" s="3"/>
      <c r="D36" s="4">
        <v>0.3</v>
      </c>
      <c r="E36" s="4">
        <v>2.1</v>
      </c>
      <c r="F36" s="5">
        <f>E36/D36</f>
        <v>7.0000000000000009</v>
      </c>
      <c r="G36" s="9">
        <v>0</v>
      </c>
      <c r="H36" s="10">
        <f t="shared" ref="H36:H46" si="7">PRODUCT(G36,C36)</f>
        <v>0</v>
      </c>
      <c r="I36" s="11">
        <f t="shared" si="5"/>
        <v>0</v>
      </c>
      <c r="J36" s="10">
        <f t="shared" si="6"/>
        <v>0</v>
      </c>
    </row>
    <row r="37" spans="1:10" x14ac:dyDescent="0.25">
      <c r="A37" s="63" t="s">
        <v>76</v>
      </c>
      <c r="B37" s="3" t="s">
        <v>27</v>
      </c>
      <c r="C37" s="3"/>
      <c r="D37" s="4">
        <v>0.18</v>
      </c>
      <c r="E37" s="4">
        <v>0.22</v>
      </c>
      <c r="F37" s="5">
        <f t="shared" ref="F37:F49" si="8">E37/D37</f>
        <v>1.2222222222222223</v>
      </c>
      <c r="G37" s="9">
        <v>0</v>
      </c>
      <c r="H37" s="10">
        <f t="shared" si="7"/>
        <v>0</v>
      </c>
      <c r="I37" s="11">
        <f t="shared" si="5"/>
        <v>0</v>
      </c>
      <c r="J37" s="10">
        <f t="shared" si="6"/>
        <v>0</v>
      </c>
    </row>
    <row r="38" spans="1:10" x14ac:dyDescent="0.25">
      <c r="A38" s="63" t="s">
        <v>28</v>
      </c>
      <c r="B38" s="3" t="s">
        <v>27</v>
      </c>
      <c r="C38" s="3"/>
      <c r="D38" s="4">
        <v>7.0000000000000007E-2</v>
      </c>
      <c r="E38" s="4">
        <v>0.27</v>
      </c>
      <c r="F38" s="5">
        <f t="shared" si="8"/>
        <v>3.8571428571428572</v>
      </c>
      <c r="G38" s="9">
        <v>0</v>
      </c>
      <c r="H38" s="10">
        <f t="shared" si="7"/>
        <v>0</v>
      </c>
      <c r="I38" s="11">
        <f t="shared" si="5"/>
        <v>0</v>
      </c>
      <c r="J38" s="10">
        <f t="shared" si="6"/>
        <v>0</v>
      </c>
    </row>
    <row r="39" spans="1:10" x14ac:dyDescent="0.25">
      <c r="A39" s="63" t="s">
        <v>77</v>
      </c>
      <c r="B39" s="3" t="s">
        <v>27</v>
      </c>
      <c r="C39" s="3"/>
      <c r="D39" s="4">
        <v>0.23</v>
      </c>
      <c r="E39" s="4">
        <v>0.16800000000000001</v>
      </c>
      <c r="F39" s="5">
        <f t="shared" si="8"/>
        <v>0.73043478260869565</v>
      </c>
      <c r="G39" s="9">
        <v>0</v>
      </c>
      <c r="H39" s="10">
        <f t="shared" si="7"/>
        <v>0</v>
      </c>
      <c r="I39" s="11">
        <f t="shared" si="5"/>
        <v>0</v>
      </c>
      <c r="J39" s="10">
        <f t="shared" si="6"/>
        <v>0</v>
      </c>
    </row>
    <row r="40" spans="1:10" x14ac:dyDescent="0.25">
      <c r="A40" s="63" t="s">
        <v>29</v>
      </c>
      <c r="B40" s="3" t="s">
        <v>27</v>
      </c>
      <c r="C40" s="3"/>
      <c r="D40" s="4">
        <v>0.17</v>
      </c>
      <c r="E40" s="4">
        <v>0.8</v>
      </c>
      <c r="F40" s="5">
        <f t="shared" si="8"/>
        <v>4.7058823529411766</v>
      </c>
      <c r="G40" s="9">
        <v>0</v>
      </c>
      <c r="H40" s="10">
        <f t="shared" si="7"/>
        <v>0</v>
      </c>
      <c r="I40" s="11">
        <f t="shared" si="5"/>
        <v>0</v>
      </c>
      <c r="J40" s="10">
        <f t="shared" si="6"/>
        <v>0</v>
      </c>
    </row>
    <row r="41" spans="1:10" x14ac:dyDescent="0.25">
      <c r="A41" s="63" t="s">
        <v>30</v>
      </c>
      <c r="B41" s="3" t="s">
        <v>83</v>
      </c>
      <c r="C41" s="3"/>
      <c r="D41" s="4">
        <v>0.05</v>
      </c>
      <c r="E41" s="4">
        <v>1.71</v>
      </c>
      <c r="F41" s="5">
        <f t="shared" si="8"/>
        <v>34.199999999999996</v>
      </c>
      <c r="G41" s="9">
        <v>0</v>
      </c>
      <c r="H41" s="10">
        <f t="shared" si="7"/>
        <v>0</v>
      </c>
      <c r="I41" s="11">
        <f t="shared" si="5"/>
        <v>0</v>
      </c>
      <c r="J41" s="10">
        <f t="shared" si="6"/>
        <v>0</v>
      </c>
    </row>
    <row r="42" spans="1:10" x14ac:dyDescent="0.25">
      <c r="A42" s="63" t="s">
        <v>102</v>
      </c>
      <c r="B42" s="3" t="s">
        <v>32</v>
      </c>
      <c r="C42" s="3"/>
      <c r="D42" s="4">
        <v>0.01</v>
      </c>
      <c r="E42" s="4">
        <v>0.4</v>
      </c>
      <c r="F42" s="5">
        <f t="shared" si="8"/>
        <v>40</v>
      </c>
      <c r="G42" s="9">
        <v>0</v>
      </c>
      <c r="H42" s="10">
        <f t="shared" si="7"/>
        <v>0</v>
      </c>
      <c r="I42" s="11">
        <f t="shared" si="5"/>
        <v>0</v>
      </c>
      <c r="J42" s="10">
        <f t="shared" si="6"/>
        <v>0</v>
      </c>
    </row>
    <row r="43" spans="1:10" ht="30" x14ac:dyDescent="0.25">
      <c r="A43" s="63" t="s">
        <v>33</v>
      </c>
      <c r="B43" s="3" t="s">
        <v>45</v>
      </c>
      <c r="C43" s="3"/>
      <c r="D43" s="4">
        <v>0.442</v>
      </c>
      <c r="E43" s="4">
        <v>5.0609999999999999</v>
      </c>
      <c r="F43" s="5">
        <f t="shared" si="8"/>
        <v>11.450226244343892</v>
      </c>
      <c r="G43" s="9">
        <v>0</v>
      </c>
      <c r="H43" s="10">
        <f t="shared" si="7"/>
        <v>0</v>
      </c>
      <c r="I43" s="11">
        <f t="shared" si="5"/>
        <v>0</v>
      </c>
      <c r="J43" s="10">
        <f t="shared" si="6"/>
        <v>0</v>
      </c>
    </row>
    <row r="44" spans="1:10" ht="30" x14ac:dyDescent="0.25">
      <c r="A44" s="63" t="s">
        <v>78</v>
      </c>
      <c r="B44" s="3" t="s">
        <v>46</v>
      </c>
      <c r="C44" s="3"/>
      <c r="D44" s="4">
        <v>2.7E-2</v>
      </c>
      <c r="E44" s="4">
        <v>0.60299999999999998</v>
      </c>
      <c r="F44" s="5">
        <f t="shared" si="8"/>
        <v>22.333333333333332</v>
      </c>
      <c r="G44" s="9">
        <v>0</v>
      </c>
      <c r="H44" s="10">
        <f t="shared" si="7"/>
        <v>0</v>
      </c>
      <c r="I44" s="11">
        <f t="shared" si="5"/>
        <v>0</v>
      </c>
      <c r="J44" s="10">
        <f t="shared" si="6"/>
        <v>0</v>
      </c>
    </row>
    <row r="45" spans="1:10" ht="30" x14ac:dyDescent="0.25">
      <c r="A45" s="63" t="s">
        <v>79</v>
      </c>
      <c r="B45" s="3" t="s">
        <v>45</v>
      </c>
      <c r="C45" s="3">
        <v>571</v>
      </c>
      <c r="D45" s="4">
        <v>0.48</v>
      </c>
      <c r="E45" s="4">
        <v>0.60299999999999998</v>
      </c>
      <c r="F45" s="5">
        <f t="shared" si="8"/>
        <v>1.2562500000000001</v>
      </c>
      <c r="G45" s="9">
        <v>0</v>
      </c>
      <c r="H45" s="10">
        <f t="shared" si="7"/>
        <v>0</v>
      </c>
      <c r="I45" s="11">
        <f t="shared" si="5"/>
        <v>0</v>
      </c>
      <c r="J45" s="10">
        <f t="shared" si="6"/>
        <v>0</v>
      </c>
    </row>
    <row r="46" spans="1:10" ht="30" x14ac:dyDescent="0.25">
      <c r="A46" s="63" t="s">
        <v>47</v>
      </c>
      <c r="B46" s="3" t="s">
        <v>45</v>
      </c>
      <c r="C46" s="3">
        <v>583</v>
      </c>
      <c r="D46" s="4">
        <v>0.13300000000000001</v>
      </c>
      <c r="E46" s="43">
        <v>1.6339999999999999</v>
      </c>
      <c r="F46" s="5">
        <f t="shared" si="8"/>
        <v>12.285714285714285</v>
      </c>
      <c r="G46" s="9">
        <v>0</v>
      </c>
      <c r="H46" s="10">
        <f t="shared" si="7"/>
        <v>0</v>
      </c>
      <c r="I46" s="11">
        <f t="shared" si="5"/>
        <v>0</v>
      </c>
      <c r="J46" s="10">
        <f t="shared" si="6"/>
        <v>0</v>
      </c>
    </row>
    <row r="47" spans="1:10" ht="30" x14ac:dyDescent="0.25">
      <c r="A47" s="66" t="s">
        <v>34</v>
      </c>
      <c r="B47" s="14"/>
      <c r="C47" s="15" t="s">
        <v>48</v>
      </c>
      <c r="D47" s="40" t="s">
        <v>59</v>
      </c>
      <c r="E47" s="38" t="s">
        <v>10</v>
      </c>
      <c r="F47" s="41" t="s">
        <v>44</v>
      </c>
      <c r="G47" s="35" t="s">
        <v>53</v>
      </c>
      <c r="H47" s="36" t="s">
        <v>55</v>
      </c>
      <c r="I47" s="37" t="s">
        <v>54</v>
      </c>
      <c r="J47" s="36" t="s">
        <v>69</v>
      </c>
    </row>
    <row r="48" spans="1:10" ht="30" x14ac:dyDescent="0.25">
      <c r="A48" s="63" t="s">
        <v>61</v>
      </c>
      <c r="B48" s="3" t="s">
        <v>51</v>
      </c>
      <c r="C48" s="3"/>
      <c r="D48" s="3">
        <v>0.39</v>
      </c>
      <c r="E48" s="3">
        <v>7.0000000000000007E-2</v>
      </c>
      <c r="F48" s="5">
        <f t="shared" si="8"/>
        <v>0.17948717948717949</v>
      </c>
      <c r="G48" s="9">
        <v>0</v>
      </c>
      <c r="H48" s="10">
        <f t="shared" ref="H48:H60" si="9">PRODUCT(G48,C48)</f>
        <v>0</v>
      </c>
      <c r="I48" s="11">
        <f t="shared" ref="I48:I60" si="10">PRODUCT(D48,G48)</f>
        <v>0</v>
      </c>
      <c r="J48" s="10">
        <f t="shared" ref="J48:J60" si="11">PRODUCT(G48,E48)</f>
        <v>0</v>
      </c>
    </row>
    <row r="49" spans="1:10" ht="34.5" customHeight="1" x14ac:dyDescent="0.25">
      <c r="A49" s="63" t="s">
        <v>62</v>
      </c>
      <c r="B49" s="3" t="s">
        <v>84</v>
      </c>
      <c r="C49" s="3"/>
      <c r="D49" s="3">
        <v>0.21</v>
      </c>
      <c r="E49" s="3">
        <v>0.09</v>
      </c>
      <c r="F49" s="5">
        <f t="shared" si="8"/>
        <v>0.42857142857142855</v>
      </c>
      <c r="G49" s="9">
        <v>0</v>
      </c>
      <c r="H49" s="10">
        <f t="shared" si="9"/>
        <v>0</v>
      </c>
      <c r="I49" s="11">
        <f t="shared" si="10"/>
        <v>0</v>
      </c>
      <c r="J49" s="10">
        <f t="shared" si="11"/>
        <v>0</v>
      </c>
    </row>
    <row r="50" spans="1:10" x14ac:dyDescent="0.25">
      <c r="A50" s="63" t="s">
        <v>63</v>
      </c>
      <c r="B50" s="3" t="s">
        <v>27</v>
      </c>
      <c r="C50" s="3"/>
      <c r="D50" s="3" t="s">
        <v>35</v>
      </c>
      <c r="E50" s="3" t="s">
        <v>35</v>
      </c>
      <c r="F50" s="5">
        <v>1.5</v>
      </c>
      <c r="G50" s="9">
        <v>0</v>
      </c>
      <c r="H50" s="10">
        <f t="shared" si="9"/>
        <v>0</v>
      </c>
      <c r="I50" s="11">
        <f t="shared" si="10"/>
        <v>0</v>
      </c>
      <c r="J50" s="10">
        <f t="shared" si="11"/>
        <v>0</v>
      </c>
    </row>
    <row r="51" spans="1:10" ht="30" x14ac:dyDescent="0.25">
      <c r="A51" s="63" t="s">
        <v>64</v>
      </c>
      <c r="B51" s="3" t="s">
        <v>27</v>
      </c>
      <c r="C51" s="3"/>
      <c r="D51" s="3" t="s">
        <v>35</v>
      </c>
      <c r="E51" s="3" t="s">
        <v>35</v>
      </c>
      <c r="F51" s="5">
        <v>1.5</v>
      </c>
      <c r="G51" s="9">
        <v>0</v>
      </c>
      <c r="H51" s="10">
        <f t="shared" si="9"/>
        <v>0</v>
      </c>
      <c r="I51" s="11">
        <f t="shared" si="10"/>
        <v>0</v>
      </c>
      <c r="J51" s="10">
        <f t="shared" si="11"/>
        <v>0</v>
      </c>
    </row>
    <row r="52" spans="1:10" x14ac:dyDescent="0.25">
      <c r="A52" s="63" t="s">
        <v>36</v>
      </c>
      <c r="B52" s="3" t="s">
        <v>24</v>
      </c>
      <c r="C52" s="3"/>
      <c r="D52" s="3">
        <v>0</v>
      </c>
      <c r="E52" s="3" t="s">
        <v>35</v>
      </c>
      <c r="F52" s="5">
        <v>0</v>
      </c>
      <c r="G52" s="9">
        <v>0</v>
      </c>
      <c r="H52" s="10">
        <f t="shared" si="9"/>
        <v>0</v>
      </c>
      <c r="I52" s="11">
        <f t="shared" si="10"/>
        <v>0</v>
      </c>
      <c r="J52" s="10">
        <f t="shared" si="11"/>
        <v>0</v>
      </c>
    </row>
    <row r="53" spans="1:10" ht="30" x14ac:dyDescent="0.25">
      <c r="A53" s="63" t="s">
        <v>37</v>
      </c>
      <c r="B53" s="3" t="s">
        <v>24</v>
      </c>
      <c r="C53" s="3"/>
      <c r="D53" s="3" t="s">
        <v>35</v>
      </c>
      <c r="E53" s="3" t="s">
        <v>35</v>
      </c>
      <c r="F53" s="5">
        <v>0.5</v>
      </c>
      <c r="G53" s="9">
        <v>0</v>
      </c>
      <c r="H53" s="10">
        <f t="shared" si="9"/>
        <v>0</v>
      </c>
      <c r="I53" s="11">
        <f t="shared" si="10"/>
        <v>0</v>
      </c>
      <c r="J53" s="10">
        <f t="shared" si="11"/>
        <v>0</v>
      </c>
    </row>
    <row r="54" spans="1:10" ht="30" x14ac:dyDescent="0.25">
      <c r="A54" s="63" t="s">
        <v>38</v>
      </c>
      <c r="B54" s="3" t="s">
        <v>24</v>
      </c>
      <c r="C54" s="3"/>
      <c r="D54" s="3">
        <v>0.1</v>
      </c>
      <c r="E54" s="3" t="s">
        <v>35</v>
      </c>
      <c r="F54" s="5">
        <v>0.8</v>
      </c>
      <c r="G54" s="9">
        <v>0</v>
      </c>
      <c r="H54" s="10">
        <f t="shared" si="9"/>
        <v>0</v>
      </c>
      <c r="I54" s="11">
        <f t="shared" si="10"/>
        <v>0</v>
      </c>
      <c r="J54" s="10">
        <f t="shared" si="11"/>
        <v>0</v>
      </c>
    </row>
    <row r="55" spans="1:10" x14ac:dyDescent="0.25">
      <c r="A55" s="63" t="s">
        <v>80</v>
      </c>
      <c r="B55" s="3" t="s">
        <v>39</v>
      </c>
      <c r="C55" s="3"/>
      <c r="D55" s="3">
        <v>0.24</v>
      </c>
      <c r="E55" s="3">
        <v>0.18</v>
      </c>
      <c r="F55" s="5">
        <v>0.9</v>
      </c>
      <c r="G55" s="9">
        <v>0</v>
      </c>
      <c r="H55" s="10">
        <f t="shared" si="9"/>
        <v>0</v>
      </c>
      <c r="I55" s="11">
        <f t="shared" si="10"/>
        <v>0</v>
      </c>
      <c r="J55" s="10">
        <f t="shared" si="11"/>
        <v>0</v>
      </c>
    </row>
    <row r="56" spans="1:10" x14ac:dyDescent="0.25">
      <c r="A56" s="63" t="s">
        <v>40</v>
      </c>
      <c r="B56" s="3" t="s">
        <v>24</v>
      </c>
      <c r="C56" s="3"/>
      <c r="D56" s="3" t="s">
        <v>35</v>
      </c>
      <c r="E56" s="3" t="s">
        <v>35</v>
      </c>
      <c r="F56" s="5">
        <v>4</v>
      </c>
      <c r="G56" s="9">
        <v>0</v>
      </c>
      <c r="H56" s="10">
        <f t="shared" si="9"/>
        <v>0</v>
      </c>
      <c r="I56" s="11">
        <f t="shared" si="10"/>
        <v>0</v>
      </c>
      <c r="J56" s="10">
        <f t="shared" si="11"/>
        <v>0</v>
      </c>
    </row>
    <row r="57" spans="1:10" ht="30" x14ac:dyDescent="0.25">
      <c r="A57" s="63" t="s">
        <v>41</v>
      </c>
      <c r="B57" s="3" t="s">
        <v>24</v>
      </c>
      <c r="C57" s="3"/>
      <c r="D57" s="3">
        <v>0.1</v>
      </c>
      <c r="E57" s="3">
        <v>0.1</v>
      </c>
      <c r="F57" s="5">
        <v>0.8</v>
      </c>
      <c r="G57" s="9">
        <v>0</v>
      </c>
      <c r="H57" s="10">
        <f t="shared" si="9"/>
        <v>0</v>
      </c>
      <c r="I57" s="11">
        <f t="shared" si="10"/>
        <v>0</v>
      </c>
      <c r="J57" s="10">
        <f t="shared" si="11"/>
        <v>0</v>
      </c>
    </row>
    <row r="58" spans="1:10" ht="30" x14ac:dyDescent="0.25">
      <c r="A58" s="63" t="s">
        <v>42</v>
      </c>
      <c r="B58" s="3" t="s">
        <v>24</v>
      </c>
      <c r="C58" s="3"/>
      <c r="D58" s="3" t="s">
        <v>35</v>
      </c>
      <c r="E58" s="3" t="s">
        <v>35</v>
      </c>
      <c r="F58" s="5">
        <v>0.5</v>
      </c>
      <c r="G58" s="9">
        <v>0</v>
      </c>
      <c r="H58" s="10">
        <f t="shared" si="9"/>
        <v>0</v>
      </c>
      <c r="I58" s="11">
        <f t="shared" si="10"/>
        <v>0</v>
      </c>
      <c r="J58" s="10">
        <f t="shared" si="11"/>
        <v>0</v>
      </c>
    </row>
    <row r="59" spans="1:10" x14ac:dyDescent="0.25">
      <c r="A59" s="63" t="s">
        <v>99</v>
      </c>
      <c r="B59" s="3" t="s">
        <v>27</v>
      </c>
      <c r="C59" s="3"/>
      <c r="D59" s="3">
        <v>0.3</v>
      </c>
      <c r="E59" s="3">
        <v>0.3</v>
      </c>
      <c r="F59" s="5">
        <f>E59/D59</f>
        <v>1</v>
      </c>
      <c r="G59" s="9">
        <v>0</v>
      </c>
      <c r="H59" s="10">
        <f t="shared" si="9"/>
        <v>0</v>
      </c>
      <c r="I59" s="11">
        <f t="shared" si="10"/>
        <v>0</v>
      </c>
      <c r="J59" s="10">
        <f t="shared" si="11"/>
        <v>0</v>
      </c>
    </row>
    <row r="60" spans="1:10" ht="30" x14ac:dyDescent="0.25">
      <c r="A60" s="63" t="s">
        <v>43</v>
      </c>
      <c r="B60" s="3" t="s">
        <v>98</v>
      </c>
      <c r="C60" s="3"/>
      <c r="D60" s="3">
        <v>0.06</v>
      </c>
      <c r="E60" s="3">
        <v>0.09</v>
      </c>
      <c r="F60" s="5">
        <v>1.5</v>
      </c>
      <c r="G60" s="9">
        <v>0</v>
      </c>
      <c r="H60" s="10">
        <f t="shared" si="9"/>
        <v>0</v>
      </c>
      <c r="I60" s="11">
        <f t="shared" si="10"/>
        <v>0</v>
      </c>
      <c r="J60" s="10">
        <f t="shared" si="11"/>
        <v>0</v>
      </c>
    </row>
    <row r="61" spans="1:10" ht="15.75" thickBot="1" x14ac:dyDescent="0.3">
      <c r="A61" s="64"/>
      <c r="B61" s="24"/>
      <c r="C61" s="24"/>
      <c r="D61" s="30"/>
      <c r="E61" s="30"/>
      <c r="F61" s="30"/>
      <c r="G61" s="17"/>
      <c r="H61" s="18"/>
      <c r="I61" s="24"/>
      <c r="J61" s="44"/>
    </row>
    <row r="62" spans="1:10" ht="16.5" thickTop="1" thickBot="1" x14ac:dyDescent="0.3">
      <c r="A62" s="64"/>
      <c r="B62" s="24"/>
      <c r="C62" s="24"/>
      <c r="D62" s="30"/>
      <c r="E62" s="30"/>
      <c r="F62" s="30"/>
      <c r="G62" s="19"/>
      <c r="H62" s="20" t="s">
        <v>48</v>
      </c>
      <c r="I62" s="21" t="s">
        <v>57</v>
      </c>
      <c r="J62" s="20" t="s">
        <v>58</v>
      </c>
    </row>
    <row r="63" spans="1:10" ht="31.5" customHeight="1" thickTop="1" thickBot="1" x14ac:dyDescent="0.3">
      <c r="A63" s="64"/>
      <c r="B63" s="24"/>
      <c r="C63" s="24"/>
      <c r="D63" s="30"/>
      <c r="E63" s="30"/>
      <c r="F63" s="30"/>
      <c r="G63" s="7" t="s">
        <v>56</v>
      </c>
      <c r="H63" s="22">
        <f>SUM(H4:H61)</f>
        <v>451</v>
      </c>
      <c r="I63" s="23">
        <f>SUM(I4:I61)</f>
        <v>12.904</v>
      </c>
      <c r="J63" s="22">
        <f>SUM(J4:J61)</f>
        <v>26.900000000000002</v>
      </c>
    </row>
    <row r="64" spans="1:10" ht="16.5" thickTop="1" thickBot="1" x14ac:dyDescent="0.3">
      <c r="A64" s="64"/>
      <c r="B64" s="24"/>
      <c r="C64" s="24"/>
      <c r="D64" s="30"/>
      <c r="E64" s="30"/>
      <c r="F64" s="30"/>
      <c r="G64" s="24"/>
      <c r="H64" s="45"/>
      <c r="I64" s="45"/>
      <c r="J64" s="67"/>
    </row>
    <row r="65" spans="1:10" ht="32.25" customHeight="1" thickTop="1" x14ac:dyDescent="0.25">
      <c r="A65" s="68"/>
      <c r="B65" s="69"/>
      <c r="C65" s="69"/>
      <c r="D65" s="70"/>
      <c r="E65" s="70"/>
      <c r="F65" s="70"/>
      <c r="G65" s="69"/>
      <c r="H65" s="86" t="s">
        <v>112</v>
      </c>
      <c r="I65" s="87"/>
      <c r="J65" s="71">
        <f>J63/I63</f>
        <v>2.0846249225046498</v>
      </c>
    </row>
  </sheetData>
  <mergeCells count="7">
    <mergeCell ref="H65:I65"/>
    <mergeCell ref="A2:J2"/>
    <mergeCell ref="A1:J1"/>
    <mergeCell ref="A14:A17"/>
    <mergeCell ref="B14:B17"/>
    <mergeCell ref="E14:E17"/>
    <mergeCell ref="F14:F17"/>
  </mergeCells>
  <printOptions horizontalCentered="1"/>
  <pageMargins left="0.70866141732283505" right="0.70866141732283505" top="0.99803149599999996" bottom="0.74803149606299202" header="0.31496062992126" footer="0.31496062992126"/>
  <pageSetup scale="82" fitToHeight="3" orientation="portrait" r:id="rId1"/>
  <headerFooter>
    <oddHeader xml:space="preserve">&amp;L&amp;G&amp;C
&amp;RNutty Veggie Chia Bread </oddHeader>
    <oddFooter>&amp;C&amp;"-,Bold"&amp;12&amp;K08-010www.DrRitamarie.com&amp;"-,Regular"&amp;10&amp;K01+000
©  Dr. Ritamarie Loscalzo, DC,  MS, CCN, DACBN
Page &amp;P of &amp;N</oddFooter>
  </headerFooter>
  <rowBreaks count="2" manualBreakCount="2">
    <brk id="12" max="9" man="1"/>
    <brk id="46"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Omega Tracking Template</vt:lpstr>
      <vt:lpstr>Omega-3 Rich Chia Pudding</vt:lpstr>
      <vt:lpstr>Peppermint Patties</vt:lpstr>
      <vt:lpstr>Flax Veggie Tortilla</vt:lpstr>
      <vt:lpstr>Salad Dressing</vt:lpstr>
      <vt:lpstr>Chia Nut Bread</vt:lpstr>
      <vt:lpstr>'Chia Nut Bread'!Print_Area</vt:lpstr>
      <vt:lpstr>'Flax Veggie Tortilla'!Print_Area</vt:lpstr>
      <vt:lpstr>Instructions!Print_Area</vt:lpstr>
      <vt:lpstr>'Omega Tracking Template'!Print_Area</vt:lpstr>
      <vt:lpstr>'Omega-3 Rich Chia Pudding'!Print_Area</vt:lpstr>
      <vt:lpstr>'Peppermint Patties'!Print_Area</vt:lpstr>
      <vt:lpstr>'Salad Dressing'!Print_Area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Ritamarie</dc:creator>
  <cp:lastModifiedBy>Ritamarie Loscalzo</cp:lastModifiedBy>
  <cp:lastPrinted>2018-11-29T20:07:39Z</cp:lastPrinted>
  <dcterms:created xsi:type="dcterms:W3CDTF">2010-03-20T21:10:11Z</dcterms:created>
  <dcterms:modified xsi:type="dcterms:W3CDTF">2018-11-29T20:08:17Z</dcterms:modified>
</cp:coreProperties>
</file>