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HOUT\Kristina Work folder\CCR\CCR2025\docs\Jesse's reports\"/>
    </mc:Choice>
  </mc:AlternateContent>
  <xr:revisionPtr revIDLastSave="0" documentId="13_ncr:1_{8263D4C0-AD56-44F0-97DB-B6B4D7F38224}" xr6:coauthVersionLast="47" xr6:coauthVersionMax="47" xr10:uidLastSave="{00000000-0000-0000-0000-000000000000}"/>
  <bookViews>
    <workbookView xWindow="31740" yWindow="270" windowWidth="25545" windowHeight="14880" activeTab="1" xr2:uid="{00000000-000D-0000-FFFF-FFFF00000000}"/>
  </bookViews>
  <sheets>
    <sheet name="Table 1" sheetId="1" r:id="rId1"/>
    <sheet name="PFAS SE1" sheetId="6" r:id="rId2"/>
    <sheet name="PFAS SE2" sheetId="7" r:id="rId3"/>
    <sheet name="PFAS SE3" sheetId="8" r:id="rId4"/>
    <sheet name="PFAS SE4" sheetId="9" r:id="rId5"/>
  </sheets>
  <definedNames>
    <definedName name="_xlnm.Print_Area" localSheetId="0">'Table 1'!$A$1:$D$28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4" i="1"/>
  <c r="C13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<sst xmlns="http://schemas.openxmlformats.org/spreadsheetml/2006/main" count="584" uniqueCount="135">
  <si>
    <t>Perfluorobutanoic acid (PFBA)</t>
  </si>
  <si>
    <t>Perfluoropentanoic acid (PFPeA)</t>
  </si>
  <si>
    <t>Perfluorohexanoic acid (PFHxA)</t>
  </si>
  <si>
    <t>Perfluoroheptanoic acid (PFHpA)</t>
  </si>
  <si>
    <t>Perfluorooctanoic acid (PFOA)</t>
  </si>
  <si>
    <t>Perfluorononanoic acid (PFNA)</t>
  </si>
  <si>
    <t>Perfluorodecanoic acid (PFDA)</t>
  </si>
  <si>
    <t>Perfluoroundecanoic acid (PFUnA)</t>
  </si>
  <si>
    <t>Perfluorododecanoic acid (PFDoA)</t>
  </si>
  <si>
    <t>4,8-Dioxa-3H-perfluorononanoic acid (ADONA)</t>
  </si>
  <si>
    <t>Perfluorohexanesulfonic acid (PFHxS)</t>
  </si>
  <si>
    <t>Perfluoroheptanesulfonic acid (PFHpS)</t>
  </si>
  <si>
    <t>Perfluorooctanesulfonic acid (PFOS)</t>
  </si>
  <si>
    <t>9-Chlorohexadecafluoro-3-oxanonan e-1-sulfonic acid</t>
  </si>
  <si>
    <t>11-Chloroeicosafluoro-3-oxaundecan e-1-sulfonic acid</t>
  </si>
  <si>
    <t>1H,1H,2H,2H-Perfluorohexane sulfonic acid (4:2 FTS)</t>
  </si>
  <si>
    <t>1H,1H,2H,2H-Perfluorooctane sulfonic acid (6:2 FTS)</t>
  </si>
  <si>
    <t>1H,1H,2H,2H-Perfluorodecane sulfonic acid (8:2 FTS)</t>
  </si>
  <si>
    <t>Nonafluoro-3,6-dioxaheptanoic acid (NFDHA)</t>
  </si>
  <si>
    <t>Perfluoro-3-methoxypropanoic acid (PFMPA)</t>
  </si>
  <si>
    <t>Perfluoro-4-methoxybutanoic acid (PFMBA)</t>
  </si>
  <si>
    <t>Perfluoro (2-ethoxyethane) sulfonic (PFEESA)</t>
  </si>
  <si>
    <t>Perfluorobutanesulfonic acid (PFBS)</t>
  </si>
  <si>
    <t xml:space="preserve">Range </t>
  </si>
  <si>
    <t>ND</t>
  </si>
  <si>
    <t>0.0031 - 0.0042</t>
  </si>
  <si>
    <t>Average</t>
  </si>
  <si>
    <t>Analyte</t>
  </si>
  <si>
    <t>Result</t>
  </si>
  <si>
    <t>RL</t>
  </si>
  <si>
    <t>Unit</t>
  </si>
  <si>
    <t>Prepared</t>
  </si>
  <si>
    <t>Analyzed</t>
  </si>
  <si>
    <t>ug/L</t>
  </si>
  <si>
    <t>Perfluoropentanesulfonic acid (PFPeS)</t>
  </si>
  <si>
    <t>Hexafluoropropylene Oxide Dimer Acid (HFPO-DA)</t>
  </si>
  <si>
    <r>
      <rPr>
        <b/>
        <sz val="12"/>
        <rFont val="Arial"/>
        <family val="2"/>
      </rPr>
      <t>Dil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Fac</t>
    </r>
  </si>
  <si>
    <r>
      <rPr>
        <sz val="12"/>
        <rFont val="Arial"/>
        <family val="2"/>
      </rPr>
      <t>08/18/23 06:19</t>
    </r>
  </si>
  <si>
    <r>
      <rPr>
        <sz val="12"/>
        <rFont val="Arial"/>
        <family val="2"/>
      </rPr>
      <t>08/22/23 23:20</t>
    </r>
  </si>
  <si>
    <r>
      <rPr>
        <sz val="12"/>
        <rFont val="Arial"/>
        <family val="2"/>
      </rPr>
      <t>11/27/23 13:51</t>
    </r>
  </si>
  <si>
    <r>
      <rPr>
        <sz val="12"/>
        <rFont val="Arial"/>
        <family val="2"/>
      </rPr>
      <t>11/29/23 05:55</t>
    </r>
  </si>
  <si>
    <r>
      <rPr>
        <sz val="12"/>
        <rFont val="Arial"/>
        <family val="2"/>
      </rPr>
      <t>02/07/24 07:56</t>
    </r>
  </si>
  <si>
    <r>
      <rPr>
        <sz val="12"/>
        <rFont val="Arial"/>
        <family val="2"/>
      </rPr>
      <t>02/08/24 01:01</t>
    </r>
  </si>
  <si>
    <r>
      <rPr>
        <sz val="12"/>
        <rFont val="Arial"/>
        <family val="2"/>
      </rPr>
      <t>Perfluorodecanoic acid (PFDA)</t>
    </r>
  </si>
  <si>
    <r>
      <rPr>
        <sz val="12"/>
        <rFont val="Arial"/>
        <family val="2"/>
      </rPr>
      <t>Perfluoroundecanoic acid (PFUnA)</t>
    </r>
  </si>
  <si>
    <r>
      <rPr>
        <sz val="12"/>
        <rFont val="Arial"/>
        <family val="2"/>
      </rPr>
      <t>Perfluorododecanoic acid (PFDoA)</t>
    </r>
  </si>
  <si>
    <r>
      <rPr>
        <sz val="12"/>
        <rFont val="Arial"/>
        <family val="2"/>
      </rPr>
      <t>4,8-Dioxa-3H-perfluorononanoic acid</t>
    </r>
    <r>
      <rPr>
        <sz val="12"/>
        <color rgb="FF000000"/>
        <rFont val="Arial"/>
        <family val="2"/>
      </rPr>
      <t xml:space="preserve"> (ADONA)</t>
    </r>
  </si>
  <si>
    <r>
      <rPr>
        <sz val="12"/>
        <rFont val="Arial"/>
        <family val="2"/>
      </rPr>
      <t>Perfluoroheptanesulfonic acid</t>
    </r>
    <r>
      <rPr>
        <sz val="12"/>
        <color rgb="FF000000"/>
        <rFont val="Arial"/>
        <family val="2"/>
      </rPr>
      <t xml:space="preserve"> (PFHpS)</t>
    </r>
  </si>
  <si>
    <r>
      <rPr>
        <sz val="12"/>
        <rFont val="Arial"/>
        <family val="2"/>
      </rPr>
      <t>Perfluoropentanesulfonic acid</t>
    </r>
    <r>
      <rPr>
        <sz val="12"/>
        <color rgb="FF000000"/>
        <rFont val="Arial"/>
        <family val="2"/>
      </rPr>
      <t xml:space="preserve"> (PFPeS) </t>
    </r>
  </si>
  <si>
    <r>
      <rPr>
        <sz val="12"/>
        <rFont val="Arial"/>
        <family val="2"/>
      </rPr>
      <t>Perfluoropentanesulfonic acid</t>
    </r>
    <r>
      <rPr>
        <sz val="12"/>
        <color rgb="FF000000"/>
        <rFont val="Arial"/>
        <family val="2"/>
      </rPr>
      <t xml:space="preserve"> (PFPeS)</t>
    </r>
  </si>
  <si>
    <r>
      <rPr>
        <sz val="12"/>
        <rFont val="Arial"/>
        <family val="2"/>
      </rPr>
      <t>Hexafluoropropylene Oxide Dimer</t>
    </r>
    <r>
      <rPr>
        <sz val="12"/>
        <color rgb="FF000000"/>
        <rFont val="Arial"/>
        <family val="2"/>
      </rPr>
      <t xml:space="preserve"> Acid (HFPO-DA)</t>
    </r>
  </si>
  <si>
    <r>
      <rPr>
        <sz val="12"/>
        <rFont val="Arial"/>
        <family val="2"/>
      </rPr>
      <t>1H,1H,2H,2H-Perfluorooctane sulfonic</t>
    </r>
    <r>
      <rPr>
        <sz val="12"/>
        <color rgb="FF000000"/>
        <rFont val="Arial"/>
        <family val="2"/>
      </rPr>
      <t xml:space="preserve"> acid (6:2 FTS)</t>
    </r>
  </si>
  <si>
    <r>
      <rPr>
        <sz val="12"/>
        <rFont val="Arial"/>
        <family val="2"/>
      </rPr>
      <t>Nonafluoro-3,6-dioxaheptanoic acid</t>
    </r>
    <r>
      <rPr>
        <sz val="12"/>
        <color rgb="FF000000"/>
        <rFont val="Arial"/>
        <family val="2"/>
      </rPr>
      <t xml:space="preserve"> (NFDHA)</t>
    </r>
  </si>
  <si>
    <r>
      <rPr>
        <sz val="12"/>
        <rFont val="Arial"/>
        <family val="2"/>
      </rPr>
      <t>Perfluoro-3-methoxypropanoic acid</t>
    </r>
    <r>
      <rPr>
        <sz val="12"/>
        <color rgb="FF000000"/>
        <rFont val="Arial"/>
        <family val="2"/>
      </rPr>
      <t xml:space="preserve"> (PFMPA)</t>
    </r>
  </si>
  <si>
    <r>
      <rPr>
        <sz val="12"/>
        <rFont val="Arial"/>
        <family val="2"/>
      </rPr>
      <t>Perfluoro-4-methoxybutanoic acid</t>
    </r>
    <r>
      <rPr>
        <sz val="12"/>
        <color rgb="FF000000"/>
        <rFont val="Arial"/>
        <family val="2"/>
      </rPr>
      <t xml:space="preserve"> (PFMBA)</t>
    </r>
  </si>
  <si>
    <r>
      <rPr>
        <sz val="12"/>
        <rFont val="Arial"/>
        <family val="2"/>
      </rPr>
      <t>Perfluoro (2-ethoxyethane) sulfonic</t>
    </r>
    <r>
      <rPr>
        <sz val="12"/>
        <color rgb="FF000000"/>
        <rFont val="Arial"/>
        <family val="2"/>
      </rPr>
      <t xml:space="preserve"> (PFEESA)</t>
    </r>
  </si>
  <si>
    <t xml:space="preserve">Perfluoropentanesulfonic acid (PFPeS) </t>
  </si>
  <si>
    <t>Hexafluoropropylene Oxide Dimer  Acid (HFPO-DA)</t>
  </si>
  <si>
    <t xml:space="preserve">UCMR 5 Sample Event 4 (SE4) </t>
  </si>
  <si>
    <t>Cobb County Water Sytem UCMR5 Sample Results</t>
  </si>
  <si>
    <t>0.0015</t>
  </si>
  <si>
    <t>Qualifier</t>
  </si>
  <si>
    <t>J</t>
  </si>
  <si>
    <t>&lt;0.00036</t>
  </si>
  <si>
    <t>&lt;0.00038</t>
  </si>
  <si>
    <t>&lt;0.00035</t>
  </si>
  <si>
    <t>&lt;0.00040</t>
  </si>
  <si>
    <t>&lt;0.00090</t>
  </si>
  <si>
    <t>&lt;0.00044</t>
  </si>
  <si>
    <t>&lt;0.0023</t>
  </si>
  <si>
    <t>&lt;0.00037</t>
  </si>
  <si>
    <t>&lt;0.00053</t>
  </si>
  <si>
    <t>&lt;0.00045</t>
  </si>
  <si>
    <t>&lt;0.00051</t>
  </si>
  <si>
    <t>&lt;0.00056</t>
  </si>
  <si>
    <t>&lt;0.0006850</t>
  </si>
  <si>
    <t>&lt;0.00057</t>
  </si>
  <si>
    <t>&lt;0.00093</t>
  </si>
  <si>
    <t>0.0010</t>
  </si>
  <si>
    <t>0.0020</t>
  </si>
  <si>
    <t>QUALIFIER</t>
  </si>
  <si>
    <t>J = The result is less than the Reporting Limit (RL) but greater than or equal to the Method Detection Limit (MDL) and the concentration is an approximate value</t>
  </si>
  <si>
    <t xml:space="preserve">PFAS Sample Event 1 (SE1) </t>
  </si>
  <si>
    <t>0.0030</t>
  </si>
  <si>
    <t>&lt;0.00034</t>
  </si>
  <si>
    <t>&lt;0.00039</t>
  </si>
  <si>
    <t>&lt;0.00043</t>
  </si>
  <si>
    <t>0.0024</t>
  </si>
  <si>
    <t>&lt;0.00050</t>
  </si>
  <si>
    <t>&lt;0.00054</t>
  </si>
  <si>
    <t>&lt;0.00066</t>
  </si>
  <si>
    <t>&lt;0.00055</t>
  </si>
  <si>
    <t>&lt;0.00031</t>
  </si>
  <si>
    <t xml:space="preserve">PFAS Sample Event 2 (SE2) </t>
  </si>
  <si>
    <t xml:space="preserve">PFAS  Sample Event 3 (SE3) </t>
  </si>
  <si>
    <t>0.0043</t>
  </si>
  <si>
    <t>0.0028</t>
  </si>
  <si>
    <t>0.0032</t>
  </si>
  <si>
    <t>0.0029</t>
  </si>
  <si>
    <t>0.00064</t>
  </si>
  <si>
    <t>0.00044</t>
  </si>
  <si>
    <t>&lt;0.00068</t>
  </si>
  <si>
    <t>&lt;0.00032</t>
  </si>
  <si>
    <t>0.0017</t>
  </si>
  <si>
    <t>0.0027</t>
  </si>
  <si>
    <t>0.0011</t>
  </si>
  <si>
    <t>0.0023</t>
  </si>
  <si>
    <t>0.00052</t>
  </si>
  <si>
    <t>&lt;0.00081</t>
  </si>
  <si>
    <t>0.0026</t>
  </si>
  <si>
    <t xml:space="preserve">Perfluorobutanesulfonic acid (PFBS)
</t>
  </si>
  <si>
    <r>
      <rPr>
        <b/>
        <sz val="12"/>
        <color rgb="FFFF0000"/>
        <rFont val="Arial"/>
        <family val="2"/>
      </rPr>
      <t>Perfluorobutanoic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acid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(PFBA)</t>
    </r>
  </si>
  <si>
    <r>
      <rPr>
        <b/>
        <sz val="12"/>
        <color rgb="FFFF0000"/>
        <rFont val="Arial"/>
        <family val="2"/>
      </rPr>
      <t>Perfluorobutanesulfonic</t>
    </r>
    <r>
      <rPr>
        <sz val="12"/>
        <color rgb="FFFF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acid (PFBS)</t>
    </r>
  </si>
  <si>
    <t>0.0017 - 0.0065</t>
  </si>
  <si>
    <t>0.0024 - 0.0029</t>
  </si>
  <si>
    <t>0.0024 - 0.0032</t>
  </si>
  <si>
    <t>0.0010 - 0.0015</t>
  </si>
  <si>
    <t>0.00052 - 0.0039</t>
  </si>
  <si>
    <t>ND - 0.00044</t>
  </si>
  <si>
    <t>0.00044 - 0.001</t>
  </si>
  <si>
    <t>0.0023 - 0.0029</t>
  </si>
  <si>
    <t>&lt;0.000322</t>
  </si>
  <si>
    <r>
      <t xml:space="preserve">Perfluorobutanesulfonic acid </t>
    </r>
    <r>
      <rPr>
        <b/>
        <sz val="12"/>
        <color rgb="FF000000"/>
        <rFont val="Arial"/>
        <family val="2"/>
      </rPr>
      <t>(PFBS)</t>
    </r>
  </si>
  <si>
    <r>
      <t xml:space="preserve">Perfluorohexanesulfonic acid </t>
    </r>
    <r>
      <rPr>
        <b/>
        <sz val="12"/>
        <color rgb="FF000000"/>
        <rFont val="Arial"/>
        <family val="2"/>
      </rPr>
      <t>(PFHxS)</t>
    </r>
  </si>
  <si>
    <r>
      <t xml:space="preserve">Perfluorooctanesulfonic acid </t>
    </r>
    <r>
      <rPr>
        <b/>
        <sz val="12"/>
        <color rgb="FF000000"/>
        <rFont val="Arial"/>
        <family val="2"/>
      </rPr>
      <t>(PFOS)</t>
    </r>
  </si>
  <si>
    <r>
      <t xml:space="preserve">Perfluorodecanoic acid </t>
    </r>
    <r>
      <rPr>
        <b/>
        <sz val="12"/>
        <color rgb="FF000000"/>
        <rFont val="Arial"/>
        <family val="2"/>
      </rPr>
      <t>(PFDA)</t>
    </r>
  </si>
  <si>
    <r>
      <t xml:space="preserve">Perfluorononanoic acid </t>
    </r>
    <r>
      <rPr>
        <b/>
        <sz val="12"/>
        <color rgb="FF000000"/>
        <rFont val="Arial"/>
        <family val="2"/>
      </rPr>
      <t>(PFNA)</t>
    </r>
  </si>
  <si>
    <r>
      <t xml:space="preserve">Perfluoroheptanoic acid </t>
    </r>
    <r>
      <rPr>
        <b/>
        <sz val="12"/>
        <color rgb="FF000000"/>
        <rFont val="Arial"/>
        <family val="2"/>
      </rPr>
      <t>(PFHpA)</t>
    </r>
  </si>
  <si>
    <r>
      <t xml:space="preserve">Perfluorooctanoic acid </t>
    </r>
    <r>
      <rPr>
        <b/>
        <sz val="12"/>
        <color rgb="FF000000"/>
        <rFont val="Arial"/>
        <family val="2"/>
      </rPr>
      <t>(PFOA)</t>
    </r>
  </si>
  <si>
    <r>
      <t xml:space="preserve">Perfluorohexanoic acid </t>
    </r>
    <r>
      <rPr>
        <b/>
        <sz val="12"/>
        <color rgb="FF000000"/>
        <rFont val="Arial"/>
        <family val="2"/>
      </rPr>
      <t>(PFHxA)</t>
    </r>
  </si>
  <si>
    <r>
      <t xml:space="preserve">Perfluoropentanoic acid </t>
    </r>
    <r>
      <rPr>
        <b/>
        <sz val="12"/>
        <color rgb="FF000000"/>
        <rFont val="Arial"/>
        <family val="2"/>
      </rPr>
      <t>(PFPeA)</t>
    </r>
  </si>
  <si>
    <r>
      <t xml:space="preserve">Perfluorobutanoic acid </t>
    </r>
    <r>
      <rPr>
        <b/>
        <sz val="12"/>
        <color rgb="FF000000"/>
        <rFont val="Arial"/>
        <family val="2"/>
      </rPr>
      <t>(PFBA)</t>
    </r>
  </si>
  <si>
    <t>0.0012</t>
  </si>
  <si>
    <t>0.00057</t>
  </si>
  <si>
    <t>0.00035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</si>
</sst>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0"/>
  </numFmts>
  <fonts count="13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FF"/>
      <name val="Arial"/>
      <family val="2"/>
    </font>
    <font>
      <b/>
      <u/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Times New Roman"/>
      <family val="1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FF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FF000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rgb="FFFF000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FF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" fontId="2" fillId="0" borderId="3" xfId="0" applyNumberFormat="1" applyFont="1" applyBorder="1" applyAlignment="1">
      <alignment horizontal="right" vertical="top" shrinkToFit="1"/>
    </xf>
    <xf numFmtId="0" fontId="3" fillId="0" borderId="0" xfId="0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right" vertical="top" shrinkToFit="1"/>
    </xf>
    <xf numFmtId="164" fontId="4" fillId="0" borderId="0" xfId="0" applyNumberFormat="1" applyFont="1" applyAlignment="1">
      <alignment horizontal="right" vertical="top" shrinkToFit="1"/>
    </xf>
    <xf numFmtId="164" fontId="2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right" vertical="top" wrapText="1"/>
    </xf>
    <xf numFmtId="0" fontId="2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right" vertical="top" wrapText="1"/>
    </xf>
    <xf numFmtId="164" fontId="2" fillId="0" borderId="5" xfId="0" applyNumberFormat="1" applyFont="1" applyFill="1" applyBorder="1" applyAlignment="1">
      <alignment horizontal="right" vertical="top" shrinkToFit="1"/>
    </xf>
    <xf numFmtId="0" fontId="3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right" vertical="top" shrinkToFit="1"/>
    </xf>
    <xf numFmtId="0" fontId="2" fillId="0" borderId="4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right" vertical="top" shrinkToFit="1"/>
    </xf>
    <xf numFmtId="0" fontId="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right" vertical="top" shrinkToFit="1"/>
    </xf>
    <xf numFmtId="0" fontId="2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right" vertical="top" wrapText="1"/>
    </xf>
    <xf numFmtId="164" fontId="2" fillId="0" borderId="7" xfId="0" applyNumberFormat="1" applyFont="1" applyFill="1" applyBorder="1" applyAlignment="1">
      <alignment horizontal="right" vertical="top" shrinkToFit="1"/>
    </xf>
    <xf numFmtId="0" fontId="3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1" fontId="2" fillId="0" borderId="7" xfId="0" applyNumberFormat="1" applyFont="1" applyFill="1" applyBorder="1" applyAlignment="1">
      <alignment horizontal="right" vertical="top" shrinkToFit="1"/>
    </xf>
    <xf numFmtId="0" fontId="2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 wrapText="1"/>
    </xf>
    <xf numFmtId="1" fontId="2" fillId="0" borderId="7" xfId="0" applyNumberFormat="1" applyFont="1" applyBorder="1" applyAlignment="1">
      <alignment horizontal="right" vertical="top" shrinkToFi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/>
    </xf>
    <xf numFmtId="164" fontId="4" fillId="0" borderId="0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shrinkToFi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right" vertical="top" shrinkToFit="1"/>
    </xf>
    <xf numFmtId="165" fontId="2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22" fontId="2" fillId="0" borderId="3" xfId="0" applyNumberFormat="1" applyFont="1" applyBorder="1" applyAlignment="1">
      <alignment horizontal="center" vertical="top" wrapText="1"/>
    </xf>
    <xf numFmtId="22" fontId="2" fillId="0" borderId="0" xfId="0" applyNumberFormat="1" applyFont="1" applyBorder="1" applyAlignment="1">
      <alignment horizontal="center" vertical="top" wrapText="1"/>
    </xf>
    <xf numFmtId="22" fontId="2" fillId="0" borderId="0" xfId="0" applyNumberFormat="1" applyFont="1" applyAlignment="1">
      <alignment horizontal="center" vertical="top" wrapText="1"/>
    </xf>
    <xf numFmtId="22" fontId="2" fillId="0" borderId="5" xfId="0" applyNumberFormat="1" applyFont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righ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right" vertical="top" wrapText="1"/>
    </xf>
    <xf numFmtId="0" fontId="7" fillId="0" borderId="9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top"/>
    </xf>
    <xf numFmtId="0" fontId="2" fillId="0" borderId="0" xfId="0" applyFont="1" applyFill="1" applyBorder="1" applyAlignment="1">
      <alignment horizontal="centerContinuous" vertical="top" wrapText="1"/>
    </xf>
    <xf numFmtId="0" fontId="3" fillId="0" borderId="0" xfId="0" applyFont="1" applyFill="1" applyBorder="1" applyAlignment="1">
      <alignment horizontal="centerContinuous" vertical="top" wrapText="1"/>
    </xf>
    <xf numFmtId="164" fontId="2" fillId="0" borderId="0" xfId="0" applyNumberFormat="1" applyFont="1" applyFill="1" applyBorder="1" applyAlignment="1">
      <alignment horizontal="centerContinuous" vertical="top" shrinkToFit="1"/>
    </xf>
    <xf numFmtId="0" fontId="8" fillId="0" borderId="5" xfId="0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righ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right" vertical="top" wrapText="1"/>
    </xf>
    <xf numFmtId="164" fontId="9" fillId="0" borderId="0" xfId="0" applyNumberFormat="1" applyFont="1" applyFill="1" applyBorder="1" applyAlignment="1">
      <alignment horizontal="right" vertical="top" shrinkToFit="1"/>
    </xf>
    <xf numFmtId="49" fontId="9" fillId="0" borderId="7" xfId="0" applyNumberFormat="1" applyFont="1" applyFill="1" applyBorder="1" applyAlignment="1">
      <alignment horizontal="right" vertical="top" wrapText="1"/>
    </xf>
    <xf numFmtId="49" fontId="9" fillId="0" borderId="0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Continuous" vertical="top"/>
    </xf>
    <xf numFmtId="164" fontId="9" fillId="0" borderId="0" xfId="0" applyNumberFormat="1" applyFont="1" applyAlignment="1">
      <alignment horizontal="right" vertical="top" shrinkToFit="1"/>
    </xf>
    <xf numFmtId="164" fontId="9" fillId="0" borderId="5" xfId="0" applyNumberFormat="1" applyFont="1" applyBorder="1" applyAlignment="1">
      <alignment horizontal="right" vertical="top" shrinkToFit="1"/>
    </xf>
    <xf numFmtId="0" fontId="9" fillId="0" borderId="1" xfId="0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righ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right" vertical="top" wrapText="1"/>
    </xf>
    <xf numFmtId="49" fontId="9" fillId="0" borderId="0" xfId="0" applyNumberFormat="1" applyFont="1" applyAlignment="1">
      <alignment horizontal="right" vertical="top" shrinkToFit="1"/>
    </xf>
    <xf numFmtId="49" fontId="9" fillId="0" borderId="5" xfId="0" applyNumberFormat="1" applyFont="1" applyBorder="1" applyAlignment="1">
      <alignment horizontal="right" vertical="top" shrinkToFit="1"/>
    </xf>
    <xf numFmtId="49" fontId="9" fillId="0" borderId="7" xfId="0" applyNumberFormat="1" applyFont="1" applyBorder="1" applyAlignment="1">
      <alignment horizontal="right" vertical="top" wrapText="1"/>
    </xf>
    <xf numFmtId="49" fontId="9" fillId="0" borderId="0" xfId="0" applyNumberFormat="1" applyFont="1" applyAlignment="1">
      <alignment horizontal="right" vertical="top" wrapText="1"/>
    </xf>
    <xf numFmtId="49" fontId="9" fillId="0" borderId="5" xfId="0" applyNumberFormat="1" applyFont="1" applyBorder="1" applyAlignment="1">
      <alignment horizontal="right" vertical="top" wrapText="1"/>
    </xf>
    <xf numFmtId="49" fontId="3" fillId="0" borderId="0" xfId="0" applyNumberFormat="1" applyFont="1" applyAlignment="1">
      <alignment horizontal="right" vertical="top" wrapText="1"/>
    </xf>
    <xf numFmtId="49" fontId="3" fillId="0" borderId="5" xfId="0" applyNumberFormat="1" applyFont="1" applyBorder="1" applyAlignment="1">
      <alignment horizontal="right" vertical="top" wrapText="1"/>
    </xf>
    <xf numFmtId="49" fontId="3" fillId="0" borderId="7" xfId="0" applyNumberFormat="1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164" fontId="9" fillId="0" borderId="0" xfId="0" applyNumberFormat="1" applyFont="1" applyBorder="1" applyAlignment="1">
      <alignment horizontal="right" vertical="top" shrinkToFit="1"/>
    </xf>
    <xf numFmtId="164" fontId="9" fillId="0" borderId="7" xfId="0" applyNumberFormat="1" applyFont="1" applyBorder="1" applyAlignment="1">
      <alignment horizontal="right" vertical="top" shrinkToFit="1"/>
    </xf>
    <xf numFmtId="0" fontId="11" fillId="0" borderId="1" xfId="0" applyFont="1" applyBorder="1" applyAlignment="1">
      <alignment horizontal="left" vertical="top" wrapText="1"/>
    </xf>
    <xf numFmtId="49" fontId="11" fillId="0" borderId="0" xfId="0" applyNumberFormat="1" applyFont="1" applyAlignment="1">
      <alignment horizontal="right" vertical="top" shrinkToFit="1"/>
    </xf>
    <xf numFmtId="0" fontId="11" fillId="0" borderId="1" xfId="0" applyFont="1" applyFill="1" applyBorder="1" applyAlignment="1">
      <alignment horizontal="left" vertical="top" wrapText="1"/>
    </xf>
    <xf numFmtId="49" fontId="11" fillId="0" borderId="5" xfId="0" applyNumberFormat="1" applyFont="1" applyBorder="1" applyAlignment="1">
      <alignment horizontal="right" vertical="top" shrinkToFit="1"/>
    </xf>
    <xf numFmtId="0" fontId="12" fillId="0" borderId="1" xfId="0" applyFont="1" applyFill="1" applyBorder="1" applyAlignment="1">
      <alignment horizontal="left" vertical="top" wrapText="1"/>
    </xf>
    <xf numFmtId="164" fontId="11" fillId="0" borderId="0" xfId="0" applyNumberFormat="1" applyFont="1" applyFill="1" applyBorder="1" applyAlignment="1">
      <alignment horizontal="right" vertical="top" shrinkToFit="1"/>
    </xf>
    <xf numFmtId="164" fontId="3" fillId="0" borderId="7" xfId="0" applyNumberFormat="1" applyFont="1" applyBorder="1" applyAlignment="1">
      <alignment horizontal="right" vertical="top" shrinkToFit="1"/>
    </xf>
    <xf numFmtId="164" fontId="3" fillId="0" borderId="0" xfId="0" applyNumberFormat="1" applyFont="1" applyAlignment="1">
      <alignment horizontal="right" vertical="top" shrinkToFit="1"/>
    </xf>
    <xf numFmtId="164" fontId="3" fillId="0" borderId="5" xfId="0" applyNumberFormat="1" applyFont="1" applyBorder="1" applyAlignment="1">
      <alignment horizontal="right" vertical="top" shrinkToFit="1"/>
    </xf>
    <xf numFmtId="164" fontId="3" fillId="0" borderId="0" xfId="0" applyNumberFormat="1" applyFont="1" applyBorder="1" applyAlignment="1">
      <alignment horizontal="right" vertical="top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518400" y="6638925"/>
    <xdr:ext cx="5080" cy="2540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5080" cy="254000"/>
        </a:xfrm>
        <a:custGeom>
          <a:avLst/>
          <a:gdLst/>
          <a:ahLst/>
          <a:cxnLst/>
          <a:rect l="0" t="0" r="0" b="0"/>
          <a:pathLst>
            <a:path w="5080" h="254000">
              <a:moveTo>
                <a:pt x="0" y="254000"/>
              </a:moveTo>
              <a:lnTo>
                <a:pt x="4842" y="254000"/>
              </a:lnTo>
              <a:lnTo>
                <a:pt x="4842" y="0"/>
              </a:lnTo>
              <a:lnTo>
                <a:pt x="0" y="0"/>
              </a:lnTo>
              <a:lnTo>
                <a:pt x="0" y="254000"/>
              </a:lnTo>
              <a:close/>
            </a:path>
          </a:pathLst>
        </a:custGeom>
        <a:solidFill>
          <a:srgbClr val="FF8B00">
            <a:alpha val="19999"/>
          </a:srgbClr>
        </a:solidFill>
      </xdr:spPr>
    </xdr:sp>
    <xdr:clientData/>
  </xdr:absoluteAnchor>
  <xdr:absoluteAnchor>
    <xdr:pos x="7518400" y="7654925"/>
    <xdr:ext cx="5080" cy="25400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0"/>
          <a:ext cx="5080" cy="254000"/>
        </a:xfrm>
        <a:custGeom>
          <a:avLst/>
          <a:gdLst/>
          <a:ahLst/>
          <a:cxnLst/>
          <a:rect l="0" t="0" r="0" b="0"/>
          <a:pathLst>
            <a:path w="5080" h="254000">
              <a:moveTo>
                <a:pt x="0" y="254000"/>
              </a:moveTo>
              <a:lnTo>
                <a:pt x="4842" y="254000"/>
              </a:lnTo>
              <a:lnTo>
                <a:pt x="4842" y="0"/>
              </a:lnTo>
              <a:lnTo>
                <a:pt x="0" y="0"/>
              </a:lnTo>
              <a:lnTo>
                <a:pt x="0" y="254000"/>
              </a:lnTo>
              <a:close/>
            </a:path>
          </a:pathLst>
        </a:custGeom>
        <a:solidFill>
          <a:srgbClr val="3BB270">
            <a:alpha val="19999"/>
          </a:srgbClr>
        </a:solidFill>
      </xdr:spPr>
    </xdr:sp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zoomScaleNormal="100" zoomScaleSheetLayoutView="100" workbookViewId="0">
      <selection activeCell="D16" sqref="D16"/>
    </sheetView>
  </sheetViews>
  <sheetFormatPr defaultRowHeight="15" customHeight="1" x14ac:dyDescent="0.2"/>
  <cols>
    <col min="1" max="1" width="69.33203125" style="1" bestFit="1" customWidth="1"/>
    <col min="2" max="2" width="23.83203125" style="1" customWidth="1"/>
    <col min="3" max="3" width="18" style="1" customWidth="1"/>
    <col min="4" max="4" width="11.1640625" style="1" customWidth="1"/>
    <col min="5" max="6" width="19.5" style="1" customWidth="1"/>
    <col min="7" max="8" width="8.83203125" style="1" customWidth="1"/>
    <col min="9" max="9" width="66.1640625" style="1" bestFit="1" customWidth="1"/>
    <col min="10" max="10" width="11.1640625" style="1" bestFit="1" customWidth="1"/>
    <col min="11" max="11" width="9.6640625" style="1" bestFit="1" customWidth="1"/>
    <col min="12" max="12" width="9.33203125" style="1"/>
    <col min="13" max="13" width="11.6640625" style="1" customWidth="1"/>
    <col min="14" max="14" width="12.33203125" style="1" customWidth="1"/>
    <col min="15" max="16" width="9.33203125" style="1" customWidth="1"/>
    <col min="17" max="17" width="66.1640625" style="1" bestFit="1" customWidth="1"/>
    <col min="18" max="18" width="11.1640625" style="1" bestFit="1" customWidth="1"/>
    <col min="19" max="19" width="13.6640625" style="1" customWidth="1"/>
    <col min="20" max="20" width="9.33203125" style="1"/>
    <col min="21" max="22" width="19.5" style="1" customWidth="1"/>
    <col min="23" max="24" width="9.33203125" style="1" customWidth="1"/>
    <col min="25" max="25" width="66.1640625" style="1" bestFit="1" customWidth="1"/>
    <col min="26" max="26" width="11.1640625" style="1" bestFit="1" customWidth="1"/>
    <col min="27" max="27" width="13.33203125" style="1" customWidth="1"/>
    <col min="28" max="28" width="10" style="1" customWidth="1"/>
    <col min="29" max="30" width="19.5" style="1" customWidth="1"/>
    <col min="31" max="31" width="9.33203125" style="1" customWidth="1"/>
    <col min="32" max="16384" width="9.33203125" style="1"/>
  </cols>
  <sheetData>
    <row r="1" spans="1:7" ht="15" customHeight="1" x14ac:dyDescent="0.2">
      <c r="A1" s="73" t="s">
        <v>59</v>
      </c>
      <c r="B1" s="74"/>
      <c r="C1" s="75"/>
      <c r="D1" s="74"/>
      <c r="E1" s="10"/>
      <c r="F1" s="10"/>
      <c r="G1" s="11"/>
    </row>
    <row r="2" spans="1:7" ht="15" customHeight="1" thickBot="1" x14ac:dyDescent="0.25">
      <c r="A2" s="69" t="s">
        <v>27</v>
      </c>
      <c r="B2" s="69" t="s">
        <v>23</v>
      </c>
      <c r="C2" s="70"/>
      <c r="D2" s="69" t="s">
        <v>26</v>
      </c>
    </row>
    <row r="3" spans="1:7" ht="15" customHeight="1" x14ac:dyDescent="0.2">
      <c r="A3" s="1" t="s">
        <v>131</v>
      </c>
      <c r="B3" s="1" t="s">
        <v>113</v>
      </c>
      <c r="C3" s="53">
        <f>(0.0065+0.003+0.0043+0.0017)/4</f>
        <v>3.875E-3</v>
      </c>
      <c r="D3" s="1">
        <v>3.8E-3</v>
      </c>
    </row>
    <row r="4" spans="1:7" ht="15" customHeight="1" x14ac:dyDescent="0.2">
      <c r="A4" s="1" t="s">
        <v>130</v>
      </c>
      <c r="B4" s="1" t="s">
        <v>114</v>
      </c>
      <c r="C4" s="53">
        <f>(0.0028+0.0029+0.0028+0.0024)/4</f>
        <v>2.725E-3</v>
      </c>
      <c r="D4" s="1">
        <v>2.7000000000000001E-3</v>
      </c>
    </row>
    <row r="5" spans="1:7" ht="15" customHeight="1" x14ac:dyDescent="0.2">
      <c r="A5" s="1" t="s">
        <v>129</v>
      </c>
      <c r="B5" s="1" t="s">
        <v>115</v>
      </c>
      <c r="C5" s="53">
        <f>(0.0024+0.0029+0.0032+0.0027)/4</f>
        <v>2.7999999999999995E-3</v>
      </c>
      <c r="D5" s="54" t="s">
        <v>96</v>
      </c>
    </row>
    <row r="6" spans="1:7" ht="15" customHeight="1" x14ac:dyDescent="0.2">
      <c r="A6" s="1" t="s">
        <v>127</v>
      </c>
      <c r="B6" s="1" t="s">
        <v>116</v>
      </c>
      <c r="C6" s="53">
        <f>(0.001+0.0012+0.0015+0.0011)/4</f>
        <v>1.1999999999999999E-3</v>
      </c>
      <c r="D6" s="1">
        <v>1.1999999999999999E-3</v>
      </c>
    </row>
    <row r="7" spans="1:7" ht="15" customHeight="1" x14ac:dyDescent="0.2">
      <c r="A7" s="1" t="s">
        <v>128</v>
      </c>
      <c r="B7" s="1" t="s">
        <v>115</v>
      </c>
      <c r="C7" s="53">
        <f t="shared" ref="C7" si="0">(0.0024+0.0029+0.0032+0.0027)/4</f>
        <v>2.7999999999999995E-3</v>
      </c>
      <c r="D7" s="1">
        <v>2.8E-3</v>
      </c>
    </row>
    <row r="8" spans="1:7" ht="15" customHeight="1" x14ac:dyDescent="0.2">
      <c r="A8" s="1" t="s">
        <v>126</v>
      </c>
      <c r="B8" s="1" t="s">
        <v>117</v>
      </c>
      <c r="C8" s="53">
        <f>(0.0039+0.00057+0.00064+0.00052)/4</f>
        <v>1.4074999999999999E-3</v>
      </c>
      <c r="D8" s="1">
        <v>1.4E-3</v>
      </c>
    </row>
    <row r="9" spans="1:7" ht="15" customHeight="1" x14ac:dyDescent="0.2">
      <c r="A9" s="1" t="s">
        <v>125</v>
      </c>
      <c r="B9" s="1" t="s">
        <v>118</v>
      </c>
      <c r="C9" s="53">
        <f>(0+0.00035+0.00044+0)/4</f>
        <v>1.975E-4</v>
      </c>
      <c r="D9" s="1">
        <v>2.0000000000000001E-4</v>
      </c>
    </row>
    <row r="10" spans="1:7" ht="15" customHeight="1" x14ac:dyDescent="0.2">
      <c r="A10" s="1" t="s">
        <v>7</v>
      </c>
      <c r="B10" s="1" t="s">
        <v>24</v>
      </c>
      <c r="C10" s="53"/>
      <c r="D10" s="1" t="s">
        <v>24</v>
      </c>
    </row>
    <row r="11" spans="1:7" ht="15" customHeight="1" x14ac:dyDescent="0.2">
      <c r="A11" s="1" t="s">
        <v>8</v>
      </c>
      <c r="B11" s="1" t="s">
        <v>24</v>
      </c>
      <c r="C11" s="53"/>
      <c r="D11" s="1" t="s">
        <v>24</v>
      </c>
    </row>
    <row r="12" spans="1:7" ht="15" customHeight="1" x14ac:dyDescent="0.2">
      <c r="A12" s="1" t="s">
        <v>9</v>
      </c>
      <c r="B12" s="1" t="s">
        <v>24</v>
      </c>
      <c r="C12" s="53"/>
      <c r="D12" s="1" t="s">
        <v>24</v>
      </c>
    </row>
    <row r="13" spans="1:7" ht="15" customHeight="1" x14ac:dyDescent="0.2">
      <c r="A13" s="1" t="s">
        <v>122</v>
      </c>
      <c r="B13" s="1" t="s">
        <v>25</v>
      </c>
      <c r="C13" s="53">
        <f>(0.0031+0.0035+0.0042+0.0035)/4</f>
        <v>3.5750000000000001E-3</v>
      </c>
      <c r="D13" s="1">
        <v>3.5999999999999999E-3</v>
      </c>
    </row>
    <row r="14" spans="1:7" ht="15" customHeight="1" x14ac:dyDescent="0.2">
      <c r="A14" s="1" t="s">
        <v>123</v>
      </c>
      <c r="B14" s="1" t="s">
        <v>119</v>
      </c>
      <c r="C14" s="53">
        <f>(0.0009+0.001+0.00044+0.00081)/4</f>
        <v>7.8750000000000001E-4</v>
      </c>
      <c r="D14" s="1">
        <v>6.9999999999999999E-4</v>
      </c>
    </row>
    <row r="15" spans="1:7" ht="15" customHeight="1" x14ac:dyDescent="0.2">
      <c r="A15" s="1" t="s">
        <v>11</v>
      </c>
      <c r="B15" s="1" t="s">
        <v>24</v>
      </c>
      <c r="C15" s="53"/>
      <c r="D15" s="1" t="s">
        <v>24</v>
      </c>
    </row>
    <row r="16" spans="1:7" ht="15" customHeight="1" x14ac:dyDescent="0.2">
      <c r="A16" s="1" t="s">
        <v>124</v>
      </c>
      <c r="B16" s="1" t="s">
        <v>120</v>
      </c>
      <c r="C16" s="53">
        <f>(0.0023+0.0024+0.0029+0.0026)/4</f>
        <v>2.5499999999999997E-3</v>
      </c>
      <c r="D16" s="1">
        <v>2.5999999999999999E-3</v>
      </c>
    </row>
    <row r="17" spans="1:23" ht="15" customHeight="1" x14ac:dyDescent="0.2">
      <c r="A17" s="1" t="s">
        <v>34</v>
      </c>
      <c r="B17" s="1" t="s">
        <v>24</v>
      </c>
      <c r="C17" s="53"/>
      <c r="D17" s="1" t="s">
        <v>24</v>
      </c>
    </row>
    <row r="18" spans="1:23" ht="15" customHeight="1" x14ac:dyDescent="0.2">
      <c r="A18" s="1" t="s">
        <v>57</v>
      </c>
      <c r="B18" s="1" t="s">
        <v>24</v>
      </c>
      <c r="C18" s="53"/>
      <c r="D18" s="1" t="s">
        <v>24</v>
      </c>
    </row>
    <row r="19" spans="1:23" ht="15" customHeight="1" x14ac:dyDescent="0.2">
      <c r="A19" s="1" t="s">
        <v>13</v>
      </c>
      <c r="B19" s="1" t="s">
        <v>24</v>
      </c>
      <c r="C19" s="53"/>
      <c r="D19" s="1" t="s">
        <v>24</v>
      </c>
    </row>
    <row r="20" spans="1:23" ht="15" customHeight="1" x14ac:dyDescent="0.2">
      <c r="A20" s="1" t="s">
        <v>14</v>
      </c>
      <c r="B20" s="1" t="s">
        <v>24</v>
      </c>
      <c r="C20" s="53"/>
      <c r="D20" s="1" t="s">
        <v>24</v>
      </c>
    </row>
    <row r="21" spans="1:23" ht="15" customHeight="1" x14ac:dyDescent="0.2">
      <c r="A21" s="1" t="s">
        <v>15</v>
      </c>
      <c r="B21" s="1" t="s">
        <v>24</v>
      </c>
      <c r="C21" s="53"/>
      <c r="D21" s="1" t="s">
        <v>24</v>
      </c>
    </row>
    <row r="22" spans="1:23" ht="15" customHeight="1" x14ac:dyDescent="0.2">
      <c r="A22" s="1" t="s">
        <v>16</v>
      </c>
      <c r="B22" s="1" t="s">
        <v>24</v>
      </c>
      <c r="C22" s="53"/>
      <c r="D22" s="1" t="s">
        <v>24</v>
      </c>
    </row>
    <row r="23" spans="1:23" ht="15" customHeight="1" x14ac:dyDescent="0.2">
      <c r="A23" s="1" t="s">
        <v>17</v>
      </c>
      <c r="B23" s="1" t="s">
        <v>24</v>
      </c>
      <c r="C23" s="53"/>
      <c r="D23" s="1" t="s">
        <v>24</v>
      </c>
    </row>
    <row r="24" spans="1:23" ht="15" customHeight="1" x14ac:dyDescent="0.2">
      <c r="A24" s="1" t="s">
        <v>18</v>
      </c>
      <c r="B24" s="1" t="s">
        <v>24</v>
      </c>
      <c r="C24" s="53"/>
      <c r="D24" s="1" t="s">
        <v>24</v>
      </c>
    </row>
    <row r="25" spans="1:23" ht="15" customHeight="1" x14ac:dyDescent="0.2">
      <c r="A25" s="1" t="s">
        <v>19</v>
      </c>
      <c r="B25" s="1" t="s">
        <v>24</v>
      </c>
      <c r="C25" s="53"/>
      <c r="D25" s="1" t="s">
        <v>24</v>
      </c>
    </row>
    <row r="26" spans="1:23" ht="15" customHeight="1" x14ac:dyDescent="0.2">
      <c r="A26" s="1" t="s">
        <v>20</v>
      </c>
      <c r="B26" s="1" t="s">
        <v>24</v>
      </c>
      <c r="C26" s="53"/>
      <c r="D26" s="1" t="s">
        <v>24</v>
      </c>
    </row>
    <row r="27" spans="1:23" ht="15" customHeight="1" x14ac:dyDescent="0.2">
      <c r="A27" s="1" t="s">
        <v>21</v>
      </c>
      <c r="B27" s="1" t="s">
        <v>24</v>
      </c>
      <c r="C27" s="53"/>
      <c r="D27" s="1" t="s">
        <v>24</v>
      </c>
    </row>
    <row r="28" spans="1:23" ht="15" customHeight="1" x14ac:dyDescent="0.2">
      <c r="I28" s="47"/>
      <c r="J28" s="48"/>
      <c r="K28" s="49"/>
      <c r="L28" s="50"/>
      <c r="M28" s="51"/>
      <c r="N28" s="51"/>
      <c r="O28" s="52"/>
      <c r="Q28" s="47"/>
      <c r="R28" s="48"/>
      <c r="S28" s="49"/>
      <c r="T28" s="50"/>
      <c r="U28" s="51"/>
      <c r="V28" s="51"/>
      <c r="W28" s="52"/>
    </row>
  </sheetData>
  <phoneticPr fontId="6" type="noConversion"/>
  <pageMargins left="0.7" right="0.7" top="0.75" bottom="0.75" header="0.3" footer="0.3"/>
  <pageSetup scale="8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1B625-5519-438D-B70F-58D69A57E191}">
  <dimension ref="A1:H30"/>
  <sheetViews>
    <sheetView tabSelected="1" zoomScale="115" zoomScaleNormal="115" zoomScaleSheetLayoutView="100" workbookViewId="0">
      <selection activeCell="C9" sqref="C9"/>
    </sheetView>
  </sheetViews>
  <sheetFormatPr defaultRowHeight="12.75" x14ac:dyDescent="0.2"/>
  <cols>
    <col min="1" max="1" width="50.5" bestFit="1" customWidth="1"/>
    <col min="2" max="3" width="12.5" customWidth="1"/>
    <col min="4" max="5" width="12.1640625" customWidth="1"/>
    <col min="6" max="6" width="14.33203125" customWidth="1"/>
    <col min="7" max="7" width="15.1640625" customWidth="1"/>
  </cols>
  <sheetData>
    <row r="1" spans="1:8" ht="15.75" x14ac:dyDescent="0.2">
      <c r="A1" s="88" t="s">
        <v>82</v>
      </c>
      <c r="B1" s="71"/>
      <c r="C1" s="71"/>
      <c r="D1" s="71"/>
      <c r="E1" s="71"/>
      <c r="F1" s="71"/>
      <c r="G1" s="71"/>
      <c r="H1" s="71"/>
    </row>
    <row r="2" spans="1:8" ht="18" customHeight="1" thickBot="1" x14ac:dyDescent="0.25">
      <c r="A2" s="59" t="s">
        <v>27</v>
      </c>
      <c r="B2" s="60" t="s">
        <v>28</v>
      </c>
      <c r="C2" s="60" t="s">
        <v>61</v>
      </c>
      <c r="D2" s="60" t="s">
        <v>29</v>
      </c>
      <c r="E2" s="61" t="s">
        <v>30</v>
      </c>
      <c r="F2" s="62" t="s">
        <v>31</v>
      </c>
      <c r="G2" s="62" t="s">
        <v>32</v>
      </c>
      <c r="H2" s="63" t="s">
        <v>36</v>
      </c>
    </row>
    <row r="3" spans="1:8" ht="18" customHeight="1" x14ac:dyDescent="0.2">
      <c r="A3" s="113" t="s">
        <v>111</v>
      </c>
      <c r="B3" s="114">
        <v>6.4999999999999997E-3</v>
      </c>
      <c r="C3" s="43"/>
      <c r="D3" s="8">
        <v>5.0000000000000001E-3</v>
      </c>
      <c r="E3" s="9" t="s">
        <v>33</v>
      </c>
      <c r="F3" s="10" t="s">
        <v>37</v>
      </c>
      <c r="G3" s="10" t="s">
        <v>38</v>
      </c>
      <c r="H3" s="11">
        <v>1</v>
      </c>
    </row>
    <row r="4" spans="1:8" ht="18" customHeight="1" x14ac:dyDescent="0.2">
      <c r="A4" s="78" t="s">
        <v>1</v>
      </c>
      <c r="B4" s="79">
        <v>2.8E-3</v>
      </c>
      <c r="C4" s="79" t="s">
        <v>62</v>
      </c>
      <c r="D4" s="8">
        <v>3.0000000000000001E-3</v>
      </c>
      <c r="E4" s="9" t="s">
        <v>33</v>
      </c>
      <c r="F4" s="10" t="s">
        <v>37</v>
      </c>
      <c r="G4" s="10" t="s">
        <v>38</v>
      </c>
      <c r="H4" s="11">
        <v>1</v>
      </c>
    </row>
    <row r="5" spans="1:8" ht="18" customHeight="1" x14ac:dyDescent="0.2">
      <c r="A5" s="80" t="s">
        <v>2</v>
      </c>
      <c r="B5" s="81">
        <v>2.3999999999999998E-3</v>
      </c>
      <c r="C5" s="81" t="s">
        <v>62</v>
      </c>
      <c r="D5" s="20">
        <v>3.0000000000000001E-3</v>
      </c>
      <c r="E5" s="21" t="s">
        <v>33</v>
      </c>
      <c r="F5" s="22" t="s">
        <v>37</v>
      </c>
      <c r="G5" s="22" t="s">
        <v>38</v>
      </c>
      <c r="H5" s="23">
        <v>1</v>
      </c>
    </row>
    <row r="6" spans="1:8" ht="18" customHeight="1" x14ac:dyDescent="0.2">
      <c r="A6" s="82" t="s">
        <v>3</v>
      </c>
      <c r="B6" s="85" t="s">
        <v>78</v>
      </c>
      <c r="C6" s="83" t="s">
        <v>62</v>
      </c>
      <c r="D6" s="31">
        <v>3.0000000000000001E-3</v>
      </c>
      <c r="E6" s="32" t="s">
        <v>33</v>
      </c>
      <c r="F6" s="33" t="s">
        <v>37</v>
      </c>
      <c r="G6" s="33" t="s">
        <v>38</v>
      </c>
      <c r="H6" s="34">
        <v>1</v>
      </c>
    </row>
    <row r="7" spans="1:8" ht="18" customHeight="1" x14ac:dyDescent="0.2">
      <c r="A7" s="78" t="s">
        <v>4</v>
      </c>
      <c r="B7" s="86" t="s">
        <v>79</v>
      </c>
      <c r="C7" s="79" t="s">
        <v>62</v>
      </c>
      <c r="D7" s="8">
        <v>4.0000000000000001E-3</v>
      </c>
      <c r="E7" s="9" t="s">
        <v>33</v>
      </c>
      <c r="F7" s="10" t="s">
        <v>37</v>
      </c>
      <c r="G7" s="10" t="s">
        <v>38</v>
      </c>
      <c r="H7" s="11">
        <v>1</v>
      </c>
    </row>
    <row r="8" spans="1:8" ht="18" customHeight="1" x14ac:dyDescent="0.2">
      <c r="A8" s="80" t="s">
        <v>5</v>
      </c>
      <c r="B8" s="81">
        <v>3.8999999999999999E-4</v>
      </c>
      <c r="C8" s="81" t="s">
        <v>62</v>
      </c>
      <c r="D8" s="20">
        <v>4.0000000000000001E-3</v>
      </c>
      <c r="E8" s="21" t="s">
        <v>33</v>
      </c>
      <c r="F8" s="22" t="s">
        <v>37</v>
      </c>
      <c r="G8" s="22" t="s">
        <v>38</v>
      </c>
      <c r="H8" s="23">
        <v>1</v>
      </c>
    </row>
    <row r="9" spans="1:8" ht="18" customHeight="1" x14ac:dyDescent="0.2">
      <c r="A9" s="29" t="s">
        <v>43</v>
      </c>
      <c r="B9" s="30" t="s">
        <v>63</v>
      </c>
      <c r="C9" s="83"/>
      <c r="D9" s="31">
        <v>3.0000000000000001E-3</v>
      </c>
      <c r="E9" s="32" t="s">
        <v>33</v>
      </c>
      <c r="F9" s="33" t="s">
        <v>37</v>
      </c>
      <c r="G9" s="33" t="s">
        <v>38</v>
      </c>
      <c r="H9" s="34">
        <v>1</v>
      </c>
    </row>
    <row r="10" spans="1:8" ht="18" customHeight="1" x14ac:dyDescent="0.2">
      <c r="A10" s="4" t="s">
        <v>44</v>
      </c>
      <c r="B10" s="7" t="s">
        <v>64</v>
      </c>
      <c r="C10" s="79"/>
      <c r="D10" s="8">
        <v>2E-3</v>
      </c>
      <c r="E10" s="9" t="s">
        <v>33</v>
      </c>
      <c r="F10" s="10" t="s">
        <v>37</v>
      </c>
      <c r="G10" s="10" t="s">
        <v>38</v>
      </c>
      <c r="H10" s="11">
        <v>1</v>
      </c>
    </row>
    <row r="11" spans="1:8" ht="18" customHeight="1" x14ac:dyDescent="0.2">
      <c r="A11" s="18" t="s">
        <v>45</v>
      </c>
      <c r="B11" s="19" t="s">
        <v>65</v>
      </c>
      <c r="C11" s="76"/>
      <c r="D11" s="20">
        <v>3.0000000000000001E-3</v>
      </c>
      <c r="E11" s="21" t="s">
        <v>33</v>
      </c>
      <c r="F11" s="22" t="s">
        <v>37</v>
      </c>
      <c r="G11" s="22" t="s">
        <v>38</v>
      </c>
      <c r="H11" s="23">
        <v>1</v>
      </c>
    </row>
    <row r="12" spans="1:8" ht="18" customHeight="1" x14ac:dyDescent="0.2">
      <c r="A12" s="29" t="s">
        <v>46</v>
      </c>
      <c r="B12" s="30" t="s">
        <v>66</v>
      </c>
      <c r="C12" s="77"/>
      <c r="D12" s="31">
        <v>3.0000000000000001E-3</v>
      </c>
      <c r="E12" s="32" t="s">
        <v>33</v>
      </c>
      <c r="F12" s="33" t="s">
        <v>37</v>
      </c>
      <c r="G12" s="33" t="s">
        <v>38</v>
      </c>
      <c r="H12" s="34">
        <v>1</v>
      </c>
    </row>
    <row r="13" spans="1:8" ht="18" customHeight="1" x14ac:dyDescent="0.2">
      <c r="A13" s="113" t="s">
        <v>112</v>
      </c>
      <c r="B13" s="114">
        <v>3.0999999999999999E-3</v>
      </c>
      <c r="C13" s="84"/>
      <c r="D13" s="8">
        <v>3.0000000000000001E-3</v>
      </c>
      <c r="E13" s="9" t="s">
        <v>33</v>
      </c>
      <c r="F13" s="10" t="s">
        <v>37</v>
      </c>
      <c r="G13" s="10" t="s">
        <v>38</v>
      </c>
      <c r="H13" s="11">
        <v>1</v>
      </c>
    </row>
    <row r="14" spans="1:8" ht="18" customHeight="1" x14ac:dyDescent="0.2">
      <c r="A14" s="80" t="s">
        <v>10</v>
      </c>
      <c r="B14" s="81" t="s">
        <v>67</v>
      </c>
      <c r="C14" s="81" t="s">
        <v>62</v>
      </c>
      <c r="D14" s="20">
        <v>3.0000000000000001E-3</v>
      </c>
      <c r="E14" s="21" t="s">
        <v>33</v>
      </c>
      <c r="F14" s="22" t="s">
        <v>37</v>
      </c>
      <c r="G14" s="22" t="s">
        <v>38</v>
      </c>
      <c r="H14" s="23">
        <v>1</v>
      </c>
    </row>
    <row r="15" spans="1:8" ht="18" customHeight="1" x14ac:dyDescent="0.2">
      <c r="A15" s="29" t="s">
        <v>47</v>
      </c>
      <c r="B15" s="30" t="s">
        <v>68</v>
      </c>
      <c r="C15" s="77"/>
      <c r="D15" s="31">
        <v>3.0000000000000001E-3</v>
      </c>
      <c r="E15" s="32" t="s">
        <v>33</v>
      </c>
      <c r="F15" s="33" t="s">
        <v>37</v>
      </c>
      <c r="G15" s="33" t="s">
        <v>38</v>
      </c>
      <c r="H15" s="34">
        <v>1</v>
      </c>
    </row>
    <row r="16" spans="1:8" ht="18" customHeight="1" x14ac:dyDescent="0.2">
      <c r="A16" s="78" t="s">
        <v>12</v>
      </c>
      <c r="B16" s="79" t="s">
        <v>69</v>
      </c>
      <c r="C16" s="79" t="s">
        <v>62</v>
      </c>
      <c r="D16" s="8">
        <v>4.0000000000000001E-3</v>
      </c>
      <c r="E16" s="9" t="s">
        <v>33</v>
      </c>
      <c r="F16" s="10" t="s">
        <v>37</v>
      </c>
      <c r="G16" s="10" t="s">
        <v>38</v>
      </c>
      <c r="H16" s="11">
        <v>1</v>
      </c>
    </row>
    <row r="17" spans="1:8" ht="18" customHeight="1" x14ac:dyDescent="0.2">
      <c r="A17" s="4" t="s">
        <v>48</v>
      </c>
      <c r="B17" s="7" t="s">
        <v>70</v>
      </c>
      <c r="C17" s="7"/>
      <c r="D17" s="8">
        <v>4.0000000000000001E-3</v>
      </c>
      <c r="E17" s="9" t="s">
        <v>33</v>
      </c>
      <c r="F17" s="10" t="s">
        <v>37</v>
      </c>
      <c r="G17" s="10" t="s">
        <v>38</v>
      </c>
      <c r="H17" s="11">
        <v>1</v>
      </c>
    </row>
    <row r="18" spans="1:8" ht="18" customHeight="1" x14ac:dyDescent="0.2">
      <c r="A18" s="29" t="s">
        <v>50</v>
      </c>
      <c r="B18" s="30" t="s">
        <v>71</v>
      </c>
      <c r="C18" s="30"/>
      <c r="D18" s="31">
        <v>5.0000000000000001E-3</v>
      </c>
      <c r="E18" s="32" t="s">
        <v>33</v>
      </c>
      <c r="F18" s="33" t="s">
        <v>37</v>
      </c>
      <c r="G18" s="33" t="s">
        <v>38</v>
      </c>
      <c r="H18" s="34">
        <v>1</v>
      </c>
    </row>
    <row r="19" spans="1:8" ht="18" customHeight="1" x14ac:dyDescent="0.2">
      <c r="A19" s="44" t="s">
        <v>13</v>
      </c>
      <c r="B19" s="7" t="s">
        <v>72</v>
      </c>
      <c r="C19" s="7"/>
      <c r="D19" s="8">
        <v>2E-3</v>
      </c>
      <c r="E19" s="9" t="s">
        <v>33</v>
      </c>
      <c r="F19" s="10" t="s">
        <v>37</v>
      </c>
      <c r="G19" s="10" t="s">
        <v>38</v>
      </c>
      <c r="H19" s="11">
        <v>1</v>
      </c>
    </row>
    <row r="20" spans="1:8" ht="18" customHeight="1" x14ac:dyDescent="0.2">
      <c r="A20" s="44" t="s">
        <v>14</v>
      </c>
      <c r="B20" s="7" t="s">
        <v>73</v>
      </c>
      <c r="C20" s="7"/>
      <c r="D20" s="8">
        <v>5.0000000000000001E-3</v>
      </c>
      <c r="E20" s="9" t="s">
        <v>33</v>
      </c>
      <c r="F20" s="10" t="s">
        <v>37</v>
      </c>
      <c r="G20" s="10" t="s">
        <v>38</v>
      </c>
      <c r="H20" s="11">
        <v>1</v>
      </c>
    </row>
    <row r="21" spans="1:8" ht="18" customHeight="1" x14ac:dyDescent="0.2">
      <c r="A21" s="46" t="s">
        <v>15</v>
      </c>
      <c r="B21" s="30" t="s">
        <v>74</v>
      </c>
      <c r="C21" s="30"/>
      <c r="D21" s="31">
        <v>3.0000000000000001E-3</v>
      </c>
      <c r="E21" s="32" t="s">
        <v>33</v>
      </c>
      <c r="F21" s="33" t="s">
        <v>37</v>
      </c>
      <c r="G21" s="33" t="s">
        <v>38</v>
      </c>
      <c r="H21" s="34">
        <v>1</v>
      </c>
    </row>
    <row r="22" spans="1:8" ht="18" customHeight="1" x14ac:dyDescent="0.2">
      <c r="A22" s="4" t="s">
        <v>51</v>
      </c>
      <c r="B22" s="7" t="s">
        <v>75</v>
      </c>
      <c r="C22" s="7"/>
      <c r="D22" s="8">
        <v>5.0000000000000001E-3</v>
      </c>
      <c r="E22" s="9" t="s">
        <v>33</v>
      </c>
      <c r="F22" s="10" t="s">
        <v>37</v>
      </c>
      <c r="G22" s="10" t="s">
        <v>38</v>
      </c>
      <c r="H22" s="11">
        <v>1</v>
      </c>
    </row>
    <row r="23" spans="1:8" ht="18" customHeight="1" x14ac:dyDescent="0.2">
      <c r="A23" s="44" t="s">
        <v>17</v>
      </c>
      <c r="B23" s="7" t="s">
        <v>76</v>
      </c>
      <c r="C23" s="7"/>
      <c r="D23" s="8">
        <v>5.0000000000000001E-3</v>
      </c>
      <c r="E23" s="9" t="s">
        <v>33</v>
      </c>
      <c r="F23" s="10" t="s">
        <v>37</v>
      </c>
      <c r="G23" s="10" t="s">
        <v>38</v>
      </c>
      <c r="H23" s="11">
        <v>1</v>
      </c>
    </row>
    <row r="24" spans="1:8" ht="18" customHeight="1" x14ac:dyDescent="0.2">
      <c r="A24" s="29" t="s">
        <v>52</v>
      </c>
      <c r="B24" s="30" t="s">
        <v>77</v>
      </c>
      <c r="C24" s="30"/>
      <c r="D24" s="31">
        <v>0.02</v>
      </c>
      <c r="E24" s="32" t="s">
        <v>33</v>
      </c>
      <c r="F24" s="33" t="s">
        <v>37</v>
      </c>
      <c r="G24" s="33" t="s">
        <v>38</v>
      </c>
      <c r="H24" s="34">
        <v>1</v>
      </c>
    </row>
    <row r="25" spans="1:8" ht="18" customHeight="1" x14ac:dyDescent="0.2">
      <c r="A25" s="4" t="s">
        <v>53</v>
      </c>
      <c r="B25" s="7" t="s">
        <v>121</v>
      </c>
      <c r="C25" s="7"/>
      <c r="D25" s="8">
        <v>4.0000000000000001E-3</v>
      </c>
      <c r="E25" s="9" t="s">
        <v>33</v>
      </c>
      <c r="F25" s="10" t="s">
        <v>37</v>
      </c>
      <c r="G25" s="10" t="s">
        <v>38</v>
      </c>
      <c r="H25" s="11">
        <v>1</v>
      </c>
    </row>
    <row r="26" spans="1:8" ht="18" customHeight="1" x14ac:dyDescent="0.2">
      <c r="A26" s="4" t="s">
        <v>54</v>
      </c>
      <c r="B26" s="7" t="s">
        <v>65</v>
      </c>
      <c r="C26" s="7"/>
      <c r="D26" s="8">
        <v>3.0000000000000001E-3</v>
      </c>
      <c r="E26" s="9" t="s">
        <v>33</v>
      </c>
      <c r="F26" s="10" t="s">
        <v>37</v>
      </c>
      <c r="G26" s="10" t="s">
        <v>38</v>
      </c>
      <c r="H26" s="11">
        <v>1</v>
      </c>
    </row>
    <row r="27" spans="1:8" ht="18" customHeight="1" x14ac:dyDescent="0.2">
      <c r="A27" s="29" t="s">
        <v>55</v>
      </c>
      <c r="B27" s="30" t="s">
        <v>72</v>
      </c>
      <c r="C27" s="30"/>
      <c r="D27" s="31">
        <v>3.0000000000000001E-3</v>
      </c>
      <c r="E27" s="32" t="s">
        <v>33</v>
      </c>
      <c r="F27" s="33" t="s">
        <v>37</v>
      </c>
      <c r="G27" s="33" t="s">
        <v>38</v>
      </c>
      <c r="H27" s="34">
        <v>1</v>
      </c>
    </row>
    <row r="29" spans="1:8" x14ac:dyDescent="0.2">
      <c r="A29" s="87" t="s">
        <v>80</v>
      </c>
    </row>
    <row r="30" spans="1:8" x14ac:dyDescent="0.2">
      <c r="A30" s="87" t="s">
        <v>81</v>
      </c>
      <c r="B30" s="87"/>
    </row>
  </sheetData>
  <pageMargins left="0.7" right="0.7" top="0.75" bottom="0.75" header="0.3" footer="0.3"/>
  <pageSetup scale="7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6DD48-A87F-4D1A-B22B-E99E2941D4B4}">
  <dimension ref="A1:H30"/>
  <sheetViews>
    <sheetView topLeftCell="A9" zoomScaleNormal="100" zoomScaleSheetLayoutView="85" workbookViewId="0">
      <selection activeCell="B3" sqref="B3"/>
    </sheetView>
  </sheetViews>
  <sheetFormatPr defaultRowHeight="12.75" x14ac:dyDescent="0.2"/>
  <cols>
    <col min="1" max="1" width="68.5" customWidth="1"/>
    <col min="2" max="3" width="18.5" customWidth="1"/>
    <col min="4" max="4" width="16.83203125" customWidth="1"/>
    <col min="6" max="6" width="19.6640625" customWidth="1"/>
    <col min="7" max="7" width="21" customWidth="1"/>
    <col min="8" max="8" width="14.1640625" customWidth="1"/>
  </cols>
  <sheetData>
    <row r="1" spans="1:8" ht="18" customHeight="1" x14ac:dyDescent="0.2">
      <c r="A1" s="88" t="s">
        <v>93</v>
      </c>
      <c r="B1" s="72"/>
      <c r="C1" s="72"/>
      <c r="D1" s="72"/>
      <c r="E1" s="72"/>
      <c r="F1" s="72"/>
      <c r="G1" s="72"/>
      <c r="H1" s="72"/>
    </row>
    <row r="2" spans="1:8" ht="18" customHeight="1" thickBot="1" x14ac:dyDescent="0.25">
      <c r="A2" s="64" t="s">
        <v>27</v>
      </c>
      <c r="B2" s="65" t="s">
        <v>28</v>
      </c>
      <c r="C2" s="65" t="s">
        <v>61</v>
      </c>
      <c r="D2" s="65" t="s">
        <v>29</v>
      </c>
      <c r="E2" s="66" t="s">
        <v>30</v>
      </c>
      <c r="F2" s="67" t="s">
        <v>31</v>
      </c>
      <c r="G2" s="67" t="s">
        <v>32</v>
      </c>
      <c r="H2" s="68" t="s">
        <v>36</v>
      </c>
    </row>
    <row r="3" spans="1:8" ht="18" customHeight="1" x14ac:dyDescent="0.2">
      <c r="A3" s="91" t="s">
        <v>0</v>
      </c>
      <c r="B3" s="92" t="s">
        <v>83</v>
      </c>
      <c r="C3" s="92" t="s">
        <v>62</v>
      </c>
      <c r="D3" s="49">
        <v>4.8999999999999998E-3</v>
      </c>
      <c r="E3" s="50" t="s">
        <v>33</v>
      </c>
      <c r="F3" s="51" t="s">
        <v>39</v>
      </c>
      <c r="G3" s="51" t="s">
        <v>40</v>
      </c>
      <c r="H3" s="52">
        <v>1</v>
      </c>
    </row>
    <row r="4" spans="1:8" ht="18" customHeight="1" x14ac:dyDescent="0.2">
      <c r="A4" s="111" t="s">
        <v>1</v>
      </c>
      <c r="B4" s="110">
        <v>2.8999999999999998E-3</v>
      </c>
      <c r="C4" s="98"/>
      <c r="D4" s="13">
        <v>2.8999999999999998E-3</v>
      </c>
      <c r="E4" s="14" t="s">
        <v>33</v>
      </c>
      <c r="F4" s="15" t="s">
        <v>39</v>
      </c>
      <c r="G4" s="15" t="s">
        <v>40</v>
      </c>
      <c r="H4" s="16">
        <v>1</v>
      </c>
    </row>
    <row r="5" spans="1:8" ht="18" customHeight="1" x14ac:dyDescent="0.2">
      <c r="A5" s="111" t="s">
        <v>2</v>
      </c>
      <c r="B5" s="112">
        <v>2.8999999999999998E-3</v>
      </c>
      <c r="C5" s="99"/>
      <c r="D5" s="25">
        <v>2.8999999999999998E-3</v>
      </c>
      <c r="E5" s="26" t="s">
        <v>33</v>
      </c>
      <c r="F5" s="27" t="s">
        <v>39</v>
      </c>
      <c r="G5" s="27" t="s">
        <v>40</v>
      </c>
      <c r="H5" s="28">
        <v>1</v>
      </c>
    </row>
    <row r="6" spans="1:8" ht="18" customHeight="1" x14ac:dyDescent="0.2">
      <c r="A6" s="93" t="s">
        <v>3</v>
      </c>
      <c r="B6" s="100" t="s">
        <v>132</v>
      </c>
      <c r="C6" s="100" t="s">
        <v>62</v>
      </c>
      <c r="D6" s="37">
        <v>2.8999999999999998E-3</v>
      </c>
      <c r="E6" s="38" t="s">
        <v>33</v>
      </c>
      <c r="F6" s="39" t="s">
        <v>39</v>
      </c>
      <c r="G6" s="39" t="s">
        <v>40</v>
      </c>
      <c r="H6" s="40">
        <v>1</v>
      </c>
    </row>
    <row r="7" spans="1:8" ht="18" customHeight="1" x14ac:dyDescent="0.2">
      <c r="A7" s="91" t="s">
        <v>4</v>
      </c>
      <c r="B7" s="101" t="s">
        <v>104</v>
      </c>
      <c r="C7" s="101" t="s">
        <v>62</v>
      </c>
      <c r="D7" s="13">
        <v>3.8999999999999998E-3</v>
      </c>
      <c r="E7" s="14" t="s">
        <v>33</v>
      </c>
      <c r="F7" s="15" t="s">
        <v>39</v>
      </c>
      <c r="G7" s="15" t="s">
        <v>40</v>
      </c>
      <c r="H7" s="16">
        <v>1</v>
      </c>
    </row>
    <row r="8" spans="1:8" ht="18" customHeight="1" x14ac:dyDescent="0.2">
      <c r="A8" s="96" t="s">
        <v>5</v>
      </c>
      <c r="B8" s="102" t="s">
        <v>133</v>
      </c>
      <c r="C8" s="102" t="s">
        <v>62</v>
      </c>
      <c r="D8" s="25">
        <v>3.8999999999999998E-3</v>
      </c>
      <c r="E8" s="26" t="s">
        <v>33</v>
      </c>
      <c r="F8" s="27" t="s">
        <v>39</v>
      </c>
      <c r="G8" s="27" t="s">
        <v>40</v>
      </c>
      <c r="H8" s="28">
        <v>1</v>
      </c>
    </row>
    <row r="9" spans="1:8" ht="18" customHeight="1" x14ac:dyDescent="0.2">
      <c r="A9" s="93" t="s">
        <v>6</v>
      </c>
      <c r="B9" s="100" t="s">
        <v>134</v>
      </c>
      <c r="C9" s="100" t="s">
        <v>62</v>
      </c>
      <c r="D9" s="37">
        <v>2.8999999999999998E-3</v>
      </c>
      <c r="E9" s="38" t="s">
        <v>33</v>
      </c>
      <c r="F9" s="39" t="s">
        <v>39</v>
      </c>
      <c r="G9" s="39" t="s">
        <v>40</v>
      </c>
      <c r="H9" s="40">
        <v>1</v>
      </c>
    </row>
    <row r="10" spans="1:8" ht="18" customHeight="1" x14ac:dyDescent="0.2">
      <c r="A10" s="5" t="s">
        <v>7</v>
      </c>
      <c r="B10" s="103" t="s">
        <v>70</v>
      </c>
      <c r="C10" s="103"/>
      <c r="D10" s="13">
        <v>1.9E-3</v>
      </c>
      <c r="E10" s="14" t="s">
        <v>33</v>
      </c>
      <c r="F10" s="15" t="s">
        <v>39</v>
      </c>
      <c r="G10" s="15" t="s">
        <v>40</v>
      </c>
      <c r="H10" s="16">
        <v>1</v>
      </c>
    </row>
    <row r="11" spans="1:8" ht="18" customHeight="1" x14ac:dyDescent="0.2">
      <c r="A11" s="24" t="s">
        <v>8</v>
      </c>
      <c r="B11" s="104" t="s">
        <v>84</v>
      </c>
      <c r="C11" s="104"/>
      <c r="D11" s="25">
        <v>2.8999999999999998E-3</v>
      </c>
      <c r="E11" s="26" t="s">
        <v>33</v>
      </c>
      <c r="F11" s="27" t="s">
        <v>39</v>
      </c>
      <c r="G11" s="27" t="s">
        <v>40</v>
      </c>
      <c r="H11" s="28">
        <v>1</v>
      </c>
    </row>
    <row r="12" spans="1:8" ht="18" customHeight="1" x14ac:dyDescent="0.2">
      <c r="A12" s="42" t="s">
        <v>9</v>
      </c>
      <c r="B12" s="105" t="s">
        <v>85</v>
      </c>
      <c r="C12" s="105"/>
      <c r="D12" s="37">
        <v>2.8999999999999998E-3</v>
      </c>
      <c r="E12" s="38" t="s">
        <v>33</v>
      </c>
      <c r="F12" s="39" t="s">
        <v>39</v>
      </c>
      <c r="G12" s="39" t="s">
        <v>40</v>
      </c>
      <c r="H12" s="40">
        <v>1</v>
      </c>
    </row>
    <row r="13" spans="1:8" ht="18" customHeight="1" x14ac:dyDescent="0.2">
      <c r="A13" s="111" t="s">
        <v>22</v>
      </c>
      <c r="B13" s="110">
        <v>3.5000000000000001E-3</v>
      </c>
      <c r="C13" s="98"/>
      <c r="D13" s="13">
        <v>2.8999999999999998E-3</v>
      </c>
      <c r="E13" s="14" t="s">
        <v>33</v>
      </c>
      <c r="F13" s="15" t="s">
        <v>39</v>
      </c>
      <c r="G13" s="15" t="s">
        <v>40</v>
      </c>
      <c r="H13" s="16">
        <v>1</v>
      </c>
    </row>
    <row r="14" spans="1:8" ht="18" customHeight="1" x14ac:dyDescent="0.2">
      <c r="A14" s="96" t="s">
        <v>10</v>
      </c>
      <c r="B14" s="102" t="s">
        <v>78</v>
      </c>
      <c r="C14" s="102" t="s">
        <v>62</v>
      </c>
      <c r="D14" s="25">
        <v>2.8999999999999998E-3</v>
      </c>
      <c r="E14" s="26" t="s">
        <v>33</v>
      </c>
      <c r="F14" s="27" t="s">
        <v>39</v>
      </c>
      <c r="G14" s="27" t="s">
        <v>40</v>
      </c>
      <c r="H14" s="28">
        <v>1</v>
      </c>
    </row>
    <row r="15" spans="1:8" ht="18" customHeight="1" x14ac:dyDescent="0.2">
      <c r="A15" s="35" t="s">
        <v>11</v>
      </c>
      <c r="B15" s="105" t="s">
        <v>86</v>
      </c>
      <c r="C15" s="105"/>
      <c r="D15" s="37">
        <v>2.8999999999999998E-3</v>
      </c>
      <c r="E15" s="38" t="s">
        <v>33</v>
      </c>
      <c r="F15" s="39" t="s">
        <v>39</v>
      </c>
      <c r="G15" s="39" t="s">
        <v>40</v>
      </c>
      <c r="H15" s="40">
        <v>1</v>
      </c>
    </row>
    <row r="16" spans="1:8" ht="18" customHeight="1" x14ac:dyDescent="0.2">
      <c r="A16" s="91" t="s">
        <v>12</v>
      </c>
      <c r="B16" s="101" t="s">
        <v>87</v>
      </c>
      <c r="C16" s="101" t="s">
        <v>62</v>
      </c>
      <c r="D16" s="13">
        <v>3.8999999999999998E-3</v>
      </c>
      <c r="E16" s="14" t="s">
        <v>33</v>
      </c>
      <c r="F16" s="15" t="s">
        <v>39</v>
      </c>
      <c r="G16" s="15" t="s">
        <v>40</v>
      </c>
      <c r="H16" s="16">
        <v>1</v>
      </c>
    </row>
    <row r="17" spans="1:8" ht="18" customHeight="1" x14ac:dyDescent="0.2">
      <c r="A17" s="5" t="s">
        <v>56</v>
      </c>
      <c r="B17" s="103" t="s">
        <v>63</v>
      </c>
      <c r="C17" s="103"/>
      <c r="D17" s="13">
        <v>3.8999999999999998E-3</v>
      </c>
      <c r="E17" s="14" t="s">
        <v>33</v>
      </c>
      <c r="F17" s="15" t="s">
        <v>39</v>
      </c>
      <c r="G17" s="15" t="s">
        <v>40</v>
      </c>
      <c r="H17" s="16">
        <v>1</v>
      </c>
    </row>
    <row r="18" spans="1:8" ht="18" customHeight="1" x14ac:dyDescent="0.2">
      <c r="A18" s="35" t="s">
        <v>35</v>
      </c>
      <c r="B18" s="105" t="s">
        <v>73</v>
      </c>
      <c r="C18" s="105"/>
      <c r="D18" s="37">
        <v>4.8999999999999998E-3</v>
      </c>
      <c r="E18" s="38" t="s">
        <v>33</v>
      </c>
      <c r="F18" s="39" t="s">
        <v>39</v>
      </c>
      <c r="G18" s="39" t="s">
        <v>40</v>
      </c>
      <c r="H18" s="40">
        <v>1</v>
      </c>
    </row>
    <row r="19" spans="1:8" ht="18" customHeight="1" x14ac:dyDescent="0.2">
      <c r="A19" s="45" t="s">
        <v>13</v>
      </c>
      <c r="B19" s="103" t="s">
        <v>68</v>
      </c>
      <c r="C19" s="103"/>
      <c r="D19" s="13">
        <v>1.9E-3</v>
      </c>
      <c r="E19" s="14" t="s">
        <v>33</v>
      </c>
      <c r="F19" s="15" t="s">
        <v>39</v>
      </c>
      <c r="G19" s="15" t="s">
        <v>40</v>
      </c>
      <c r="H19" s="16">
        <v>1</v>
      </c>
    </row>
    <row r="20" spans="1:8" ht="18" customHeight="1" x14ac:dyDescent="0.2">
      <c r="A20" s="45" t="s">
        <v>14</v>
      </c>
      <c r="B20" s="103" t="s">
        <v>88</v>
      </c>
      <c r="C20" s="103"/>
      <c r="D20" s="13">
        <v>4.8999999999999998E-3</v>
      </c>
      <c r="E20" s="14" t="s">
        <v>33</v>
      </c>
      <c r="F20" s="15" t="s">
        <v>39</v>
      </c>
      <c r="G20" s="15" t="s">
        <v>40</v>
      </c>
      <c r="H20" s="16">
        <v>1</v>
      </c>
    </row>
    <row r="21" spans="1:8" ht="18" customHeight="1" x14ac:dyDescent="0.2">
      <c r="A21" s="42" t="s">
        <v>15</v>
      </c>
      <c r="B21" s="105" t="s">
        <v>89</v>
      </c>
      <c r="C21" s="105"/>
      <c r="D21" s="37">
        <v>2.8999999999999998E-3</v>
      </c>
      <c r="E21" s="38" t="s">
        <v>33</v>
      </c>
      <c r="F21" s="39" t="s">
        <v>39</v>
      </c>
      <c r="G21" s="39" t="s">
        <v>40</v>
      </c>
      <c r="H21" s="40">
        <v>1</v>
      </c>
    </row>
    <row r="22" spans="1:8" ht="18" customHeight="1" x14ac:dyDescent="0.2">
      <c r="A22" s="5" t="s">
        <v>16</v>
      </c>
      <c r="B22" s="103" t="s">
        <v>90</v>
      </c>
      <c r="C22" s="103"/>
      <c r="D22" s="13">
        <v>4.8999999999999998E-3</v>
      </c>
      <c r="E22" s="14" t="s">
        <v>33</v>
      </c>
      <c r="F22" s="15" t="s">
        <v>39</v>
      </c>
      <c r="G22" s="15" t="s">
        <v>40</v>
      </c>
      <c r="H22" s="16">
        <v>1</v>
      </c>
    </row>
    <row r="23" spans="1:8" ht="18" customHeight="1" x14ac:dyDescent="0.2">
      <c r="A23" s="45" t="s">
        <v>17</v>
      </c>
      <c r="B23" s="103" t="s">
        <v>91</v>
      </c>
      <c r="C23" s="103"/>
      <c r="D23" s="13">
        <v>4.8999999999999998E-3</v>
      </c>
      <c r="E23" s="14" t="s">
        <v>33</v>
      </c>
      <c r="F23" s="15" t="s">
        <v>39</v>
      </c>
      <c r="G23" s="15" t="s">
        <v>40</v>
      </c>
      <c r="H23" s="16">
        <v>1</v>
      </c>
    </row>
    <row r="24" spans="1:8" ht="18" customHeight="1" x14ac:dyDescent="0.2">
      <c r="A24" s="35" t="s">
        <v>18</v>
      </c>
      <c r="B24" s="105" t="s">
        <v>67</v>
      </c>
      <c r="C24" s="105"/>
      <c r="D24" s="37">
        <v>1.9E-2</v>
      </c>
      <c r="E24" s="38" t="s">
        <v>33</v>
      </c>
      <c r="F24" s="39" t="s">
        <v>39</v>
      </c>
      <c r="G24" s="39" t="s">
        <v>40</v>
      </c>
      <c r="H24" s="40">
        <v>1</v>
      </c>
    </row>
    <row r="25" spans="1:8" ht="18" customHeight="1" x14ac:dyDescent="0.2">
      <c r="A25" s="5" t="s">
        <v>19</v>
      </c>
      <c r="B25" s="103" t="s">
        <v>92</v>
      </c>
      <c r="C25" s="103"/>
      <c r="D25" s="13">
        <v>3.8999999999999998E-3</v>
      </c>
      <c r="E25" s="14" t="s">
        <v>33</v>
      </c>
      <c r="F25" s="15" t="s">
        <v>39</v>
      </c>
      <c r="G25" s="15" t="s">
        <v>40</v>
      </c>
      <c r="H25" s="16">
        <v>1</v>
      </c>
    </row>
    <row r="26" spans="1:8" ht="18" customHeight="1" x14ac:dyDescent="0.2">
      <c r="A26" s="5" t="s">
        <v>20</v>
      </c>
      <c r="B26" s="103" t="s">
        <v>84</v>
      </c>
      <c r="C26" s="103"/>
      <c r="D26" s="13">
        <v>2.8999999999999998E-3</v>
      </c>
      <c r="E26" s="14" t="s">
        <v>33</v>
      </c>
      <c r="F26" s="15" t="s">
        <v>39</v>
      </c>
      <c r="G26" s="15" t="s">
        <v>40</v>
      </c>
      <c r="H26" s="16">
        <v>1</v>
      </c>
    </row>
    <row r="27" spans="1:8" ht="18" customHeight="1" x14ac:dyDescent="0.2">
      <c r="A27" s="35" t="s">
        <v>21</v>
      </c>
      <c r="B27" s="105" t="s">
        <v>68</v>
      </c>
      <c r="C27" s="105"/>
      <c r="D27" s="37">
        <v>2.8999999999999998E-3</v>
      </c>
      <c r="E27" s="38" t="s">
        <v>33</v>
      </c>
      <c r="F27" s="39" t="s">
        <v>39</v>
      </c>
      <c r="G27" s="39" t="s">
        <v>40</v>
      </c>
      <c r="H27" s="40">
        <v>1</v>
      </c>
    </row>
    <row r="29" spans="1:8" x14ac:dyDescent="0.2">
      <c r="A29" s="87" t="s">
        <v>80</v>
      </c>
    </row>
    <row r="30" spans="1:8" x14ac:dyDescent="0.2">
      <c r="A30" s="87" t="s">
        <v>81</v>
      </c>
    </row>
  </sheetData>
  <pageMargins left="0.7" right="0.7" top="0.75" bottom="0.75" header="0.3" footer="0.3"/>
  <pageSetup scale="5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07EE9-2693-4192-8EDB-15E365C6817E}">
  <dimension ref="A1:H30"/>
  <sheetViews>
    <sheetView topLeftCell="A9" zoomScaleNormal="100" zoomScaleSheetLayoutView="85" workbookViewId="0">
      <selection activeCell="K8" sqref="K8"/>
    </sheetView>
  </sheetViews>
  <sheetFormatPr defaultRowHeight="12.75" x14ac:dyDescent="0.2"/>
  <cols>
    <col min="1" max="1" width="67.6640625" customWidth="1"/>
    <col min="2" max="3" width="16.5" customWidth="1"/>
    <col min="4" max="4" width="14.33203125" customWidth="1"/>
    <col min="6" max="6" width="16.33203125" customWidth="1"/>
    <col min="7" max="7" width="15.83203125" customWidth="1"/>
    <col min="8" max="8" width="12.33203125" customWidth="1"/>
  </cols>
  <sheetData>
    <row r="1" spans="1:8" ht="18" customHeight="1" x14ac:dyDescent="0.2">
      <c r="A1" s="88" t="s">
        <v>94</v>
      </c>
      <c r="B1" s="72"/>
      <c r="C1" s="72"/>
      <c r="D1" s="72"/>
      <c r="E1" s="72"/>
      <c r="F1" s="72"/>
      <c r="G1" s="72"/>
      <c r="H1" s="72"/>
    </row>
    <row r="2" spans="1:8" ht="18" customHeight="1" thickBot="1" x14ac:dyDescent="0.25">
      <c r="A2" s="64" t="s">
        <v>27</v>
      </c>
      <c r="B2" s="65" t="s">
        <v>28</v>
      </c>
      <c r="C2" s="65" t="s">
        <v>61</v>
      </c>
      <c r="D2" s="65" t="s">
        <v>29</v>
      </c>
      <c r="E2" s="66" t="s">
        <v>30</v>
      </c>
      <c r="F2" s="67" t="s">
        <v>31</v>
      </c>
      <c r="G2" s="67" t="s">
        <v>32</v>
      </c>
      <c r="H2" s="68" t="s">
        <v>36</v>
      </c>
    </row>
    <row r="3" spans="1:8" ht="18" customHeight="1" x14ac:dyDescent="0.2">
      <c r="A3" s="91" t="s">
        <v>0</v>
      </c>
      <c r="B3" s="92" t="s">
        <v>95</v>
      </c>
      <c r="C3" s="106" t="s">
        <v>62</v>
      </c>
      <c r="D3" s="49">
        <v>5.0000000000000001E-3</v>
      </c>
      <c r="E3" s="50" t="s">
        <v>33</v>
      </c>
      <c r="F3" s="51" t="s">
        <v>41</v>
      </c>
      <c r="G3" s="51" t="s">
        <v>42</v>
      </c>
      <c r="H3" s="52">
        <v>1</v>
      </c>
    </row>
    <row r="4" spans="1:8" ht="18" customHeight="1" x14ac:dyDescent="0.2">
      <c r="A4" s="91" t="s">
        <v>1</v>
      </c>
      <c r="B4" s="101" t="s">
        <v>96</v>
      </c>
      <c r="C4" s="95" t="s">
        <v>62</v>
      </c>
      <c r="D4" s="13">
        <v>3.0000000000000001E-3</v>
      </c>
      <c r="E4" s="14" t="s">
        <v>33</v>
      </c>
      <c r="F4" s="15" t="s">
        <v>41</v>
      </c>
      <c r="G4" s="15" t="s">
        <v>42</v>
      </c>
      <c r="H4" s="16">
        <v>1</v>
      </c>
    </row>
    <row r="5" spans="1:8" ht="18" customHeight="1" x14ac:dyDescent="0.2">
      <c r="A5" s="111" t="s">
        <v>2</v>
      </c>
      <c r="B5" s="112" t="s">
        <v>97</v>
      </c>
      <c r="C5" s="90"/>
      <c r="D5" s="25">
        <v>3.0000000000000001E-3</v>
      </c>
      <c r="E5" s="26" t="s">
        <v>33</v>
      </c>
      <c r="F5" s="27" t="s">
        <v>41</v>
      </c>
      <c r="G5" s="27" t="s">
        <v>42</v>
      </c>
      <c r="H5" s="28">
        <v>1</v>
      </c>
    </row>
    <row r="6" spans="1:8" ht="18" customHeight="1" x14ac:dyDescent="0.2">
      <c r="A6" s="93" t="s">
        <v>3</v>
      </c>
      <c r="B6" s="100" t="s">
        <v>60</v>
      </c>
      <c r="C6" s="94" t="s">
        <v>62</v>
      </c>
      <c r="D6" s="37">
        <v>3.0000000000000001E-3</v>
      </c>
      <c r="E6" s="38" t="s">
        <v>33</v>
      </c>
      <c r="F6" s="39" t="s">
        <v>41</v>
      </c>
      <c r="G6" s="39" t="s">
        <v>42</v>
      </c>
      <c r="H6" s="40">
        <v>1</v>
      </c>
    </row>
    <row r="7" spans="1:8" ht="18" customHeight="1" x14ac:dyDescent="0.2">
      <c r="A7" s="91" t="s">
        <v>4</v>
      </c>
      <c r="B7" s="101" t="s">
        <v>98</v>
      </c>
      <c r="C7" s="95" t="s">
        <v>62</v>
      </c>
      <c r="D7" s="13">
        <v>4.0000000000000001E-3</v>
      </c>
      <c r="E7" s="14" t="s">
        <v>33</v>
      </c>
      <c r="F7" s="15" t="s">
        <v>41</v>
      </c>
      <c r="G7" s="15" t="s">
        <v>42</v>
      </c>
      <c r="H7" s="16">
        <v>1</v>
      </c>
    </row>
    <row r="8" spans="1:8" ht="18" customHeight="1" x14ac:dyDescent="0.2">
      <c r="A8" s="96" t="s">
        <v>5</v>
      </c>
      <c r="B8" s="102" t="s">
        <v>99</v>
      </c>
      <c r="C8" s="97" t="s">
        <v>62</v>
      </c>
      <c r="D8" s="25">
        <v>4.0000000000000001E-3</v>
      </c>
      <c r="E8" s="26" t="s">
        <v>33</v>
      </c>
      <c r="F8" s="27" t="s">
        <v>41</v>
      </c>
      <c r="G8" s="27" t="s">
        <v>42</v>
      </c>
      <c r="H8" s="28">
        <v>1</v>
      </c>
    </row>
    <row r="9" spans="1:8" ht="18" customHeight="1" x14ac:dyDescent="0.2">
      <c r="A9" s="93" t="s">
        <v>6</v>
      </c>
      <c r="B9" s="100" t="s">
        <v>100</v>
      </c>
      <c r="C9" s="94" t="s">
        <v>62</v>
      </c>
      <c r="D9" s="37">
        <v>3.0000000000000001E-3</v>
      </c>
      <c r="E9" s="38" t="s">
        <v>33</v>
      </c>
      <c r="F9" s="39" t="s">
        <v>41</v>
      </c>
      <c r="G9" s="39" t="s">
        <v>42</v>
      </c>
      <c r="H9" s="40">
        <v>1</v>
      </c>
    </row>
    <row r="10" spans="1:8" ht="18" customHeight="1" x14ac:dyDescent="0.2">
      <c r="A10" s="5" t="s">
        <v>7</v>
      </c>
      <c r="B10" s="103" t="s">
        <v>64</v>
      </c>
      <c r="C10" s="17"/>
      <c r="D10" s="13">
        <v>2E-3</v>
      </c>
      <c r="E10" s="14" t="s">
        <v>33</v>
      </c>
      <c r="F10" s="15" t="s">
        <v>41</v>
      </c>
      <c r="G10" s="15" t="s">
        <v>42</v>
      </c>
      <c r="H10" s="16">
        <v>1</v>
      </c>
    </row>
    <row r="11" spans="1:8" ht="18" customHeight="1" x14ac:dyDescent="0.2">
      <c r="A11" s="24" t="s">
        <v>8</v>
      </c>
      <c r="B11" s="104" t="s">
        <v>65</v>
      </c>
      <c r="C11" s="41"/>
      <c r="D11" s="25">
        <v>3.0000000000000001E-3</v>
      </c>
      <c r="E11" s="26" t="s">
        <v>33</v>
      </c>
      <c r="F11" s="27" t="s">
        <v>41</v>
      </c>
      <c r="G11" s="27" t="s">
        <v>42</v>
      </c>
      <c r="H11" s="28">
        <v>1</v>
      </c>
    </row>
    <row r="12" spans="1:8" ht="18" customHeight="1" x14ac:dyDescent="0.2">
      <c r="A12" s="42" t="s">
        <v>9</v>
      </c>
      <c r="B12" s="105" t="s">
        <v>66</v>
      </c>
      <c r="C12" s="36"/>
      <c r="D12" s="37">
        <v>3.0000000000000001E-3</v>
      </c>
      <c r="E12" s="38" t="s">
        <v>33</v>
      </c>
      <c r="F12" s="39" t="s">
        <v>41</v>
      </c>
      <c r="G12" s="39" t="s">
        <v>42</v>
      </c>
      <c r="H12" s="40">
        <v>1</v>
      </c>
    </row>
    <row r="13" spans="1:8" ht="18" customHeight="1" x14ac:dyDescent="0.2">
      <c r="A13" s="111" t="s">
        <v>22</v>
      </c>
      <c r="B13" s="110">
        <v>4.1999999999999997E-3</v>
      </c>
      <c r="C13" s="12"/>
      <c r="D13" s="13">
        <v>3.0000000000000001E-3</v>
      </c>
      <c r="E13" s="14" t="s">
        <v>33</v>
      </c>
      <c r="F13" s="15" t="s">
        <v>41</v>
      </c>
      <c r="G13" s="15" t="s">
        <v>42</v>
      </c>
      <c r="H13" s="16">
        <v>1</v>
      </c>
    </row>
    <row r="14" spans="1:8" ht="18" customHeight="1" x14ac:dyDescent="0.2">
      <c r="A14" s="96" t="s">
        <v>10</v>
      </c>
      <c r="B14" s="102" t="s">
        <v>78</v>
      </c>
      <c r="C14" s="97" t="s">
        <v>62</v>
      </c>
      <c r="D14" s="25">
        <v>3.0000000000000001E-3</v>
      </c>
      <c r="E14" s="26" t="s">
        <v>33</v>
      </c>
      <c r="F14" s="27" t="s">
        <v>41</v>
      </c>
      <c r="G14" s="27" t="s">
        <v>42</v>
      </c>
      <c r="H14" s="28">
        <v>1</v>
      </c>
    </row>
    <row r="15" spans="1:8" ht="18" customHeight="1" x14ac:dyDescent="0.2">
      <c r="A15" s="35" t="s">
        <v>11</v>
      </c>
      <c r="B15" s="105" t="s">
        <v>68</v>
      </c>
      <c r="C15" s="36"/>
      <c r="D15" s="37">
        <v>3.0000000000000001E-3</v>
      </c>
      <c r="E15" s="38" t="s">
        <v>33</v>
      </c>
      <c r="F15" s="39" t="s">
        <v>41</v>
      </c>
      <c r="G15" s="39" t="s">
        <v>42</v>
      </c>
      <c r="H15" s="40">
        <v>1</v>
      </c>
    </row>
    <row r="16" spans="1:8" ht="18" customHeight="1" x14ac:dyDescent="0.2">
      <c r="A16" s="91" t="s">
        <v>12</v>
      </c>
      <c r="B16" s="101" t="s">
        <v>98</v>
      </c>
      <c r="C16" s="95" t="s">
        <v>62</v>
      </c>
      <c r="D16" s="13">
        <v>4.0000000000000001E-3</v>
      </c>
      <c r="E16" s="14" t="s">
        <v>33</v>
      </c>
      <c r="F16" s="15" t="s">
        <v>41</v>
      </c>
      <c r="G16" s="15" t="s">
        <v>42</v>
      </c>
      <c r="H16" s="16">
        <v>1</v>
      </c>
    </row>
    <row r="17" spans="1:8" ht="18" customHeight="1" x14ac:dyDescent="0.2">
      <c r="A17" s="5" t="s">
        <v>56</v>
      </c>
      <c r="B17" s="103" t="s">
        <v>70</v>
      </c>
      <c r="C17" s="17"/>
      <c r="D17" s="13">
        <v>4.0000000000000001E-3</v>
      </c>
      <c r="E17" s="14" t="s">
        <v>33</v>
      </c>
      <c r="F17" s="15" t="s">
        <v>41</v>
      </c>
      <c r="G17" s="15" t="s">
        <v>42</v>
      </c>
      <c r="H17" s="16">
        <v>1</v>
      </c>
    </row>
    <row r="18" spans="1:8" ht="18" customHeight="1" x14ac:dyDescent="0.2">
      <c r="A18" s="35" t="s">
        <v>35</v>
      </c>
      <c r="B18" s="105" t="s">
        <v>71</v>
      </c>
      <c r="C18" s="36"/>
      <c r="D18" s="37">
        <v>5.0000000000000001E-3</v>
      </c>
      <c r="E18" s="38" t="s">
        <v>33</v>
      </c>
      <c r="F18" s="39" t="s">
        <v>41</v>
      </c>
      <c r="G18" s="39" t="s">
        <v>42</v>
      </c>
      <c r="H18" s="40">
        <v>1</v>
      </c>
    </row>
    <row r="19" spans="1:8" ht="18" customHeight="1" x14ac:dyDescent="0.2">
      <c r="A19" s="45" t="s">
        <v>13</v>
      </c>
      <c r="B19" s="103" t="s">
        <v>72</v>
      </c>
      <c r="C19" s="17"/>
      <c r="D19" s="13">
        <v>2E-3</v>
      </c>
      <c r="E19" s="14" t="s">
        <v>33</v>
      </c>
      <c r="F19" s="15" t="s">
        <v>41</v>
      </c>
      <c r="G19" s="15" t="s">
        <v>42</v>
      </c>
      <c r="H19" s="16">
        <v>1</v>
      </c>
    </row>
    <row r="20" spans="1:8" ht="18" customHeight="1" x14ac:dyDescent="0.2">
      <c r="A20" s="45" t="s">
        <v>14</v>
      </c>
      <c r="B20" s="103" t="s">
        <v>73</v>
      </c>
      <c r="C20" s="17"/>
      <c r="D20" s="13">
        <v>5.0000000000000001E-3</v>
      </c>
      <c r="E20" s="14" t="s">
        <v>33</v>
      </c>
      <c r="F20" s="15" t="s">
        <v>41</v>
      </c>
      <c r="G20" s="15" t="s">
        <v>42</v>
      </c>
      <c r="H20" s="16">
        <v>1</v>
      </c>
    </row>
    <row r="21" spans="1:8" ht="18" customHeight="1" x14ac:dyDescent="0.2">
      <c r="A21" s="42" t="s">
        <v>15</v>
      </c>
      <c r="B21" s="105" t="s">
        <v>74</v>
      </c>
      <c r="C21" s="36"/>
      <c r="D21" s="37">
        <v>3.0000000000000001E-3</v>
      </c>
      <c r="E21" s="38" t="s">
        <v>33</v>
      </c>
      <c r="F21" s="39" t="s">
        <v>41</v>
      </c>
      <c r="G21" s="39" t="s">
        <v>42</v>
      </c>
      <c r="H21" s="40">
        <v>1</v>
      </c>
    </row>
    <row r="22" spans="1:8" ht="18" customHeight="1" x14ac:dyDescent="0.2">
      <c r="A22" s="5" t="s">
        <v>16</v>
      </c>
      <c r="B22" s="103" t="s">
        <v>101</v>
      </c>
      <c r="C22" s="17"/>
      <c r="D22" s="13">
        <v>5.0000000000000001E-3</v>
      </c>
      <c r="E22" s="14" t="s">
        <v>33</v>
      </c>
      <c r="F22" s="15" t="s">
        <v>41</v>
      </c>
      <c r="G22" s="15" t="s">
        <v>42</v>
      </c>
      <c r="H22" s="16">
        <v>1</v>
      </c>
    </row>
    <row r="23" spans="1:8" ht="18" customHeight="1" x14ac:dyDescent="0.2">
      <c r="A23" s="45" t="s">
        <v>17</v>
      </c>
      <c r="B23" s="103" t="s">
        <v>76</v>
      </c>
      <c r="C23" s="17"/>
      <c r="D23" s="13">
        <v>5.0000000000000001E-3</v>
      </c>
      <c r="E23" s="14" t="s">
        <v>33</v>
      </c>
      <c r="F23" s="15" t="s">
        <v>41</v>
      </c>
      <c r="G23" s="15" t="s">
        <v>42</v>
      </c>
      <c r="H23" s="16">
        <v>1</v>
      </c>
    </row>
    <row r="24" spans="1:8" ht="18" customHeight="1" x14ac:dyDescent="0.2">
      <c r="A24" s="35" t="s">
        <v>18</v>
      </c>
      <c r="B24" s="105" t="s">
        <v>77</v>
      </c>
      <c r="C24" s="36"/>
      <c r="D24" s="37">
        <v>0.02</v>
      </c>
      <c r="E24" s="38" t="s">
        <v>33</v>
      </c>
      <c r="F24" s="39" t="s">
        <v>41</v>
      </c>
      <c r="G24" s="39" t="s">
        <v>42</v>
      </c>
      <c r="H24" s="40">
        <v>1</v>
      </c>
    </row>
    <row r="25" spans="1:8" ht="18" customHeight="1" x14ac:dyDescent="0.2">
      <c r="A25" s="5" t="s">
        <v>19</v>
      </c>
      <c r="B25" s="103" t="s">
        <v>102</v>
      </c>
      <c r="C25" s="17"/>
      <c r="D25" s="13">
        <v>4.0000000000000001E-3</v>
      </c>
      <c r="E25" s="14" t="s">
        <v>33</v>
      </c>
      <c r="F25" s="15" t="s">
        <v>41</v>
      </c>
      <c r="G25" s="15" t="s">
        <v>42</v>
      </c>
      <c r="H25" s="16">
        <v>1</v>
      </c>
    </row>
    <row r="26" spans="1:8" ht="18" customHeight="1" x14ac:dyDescent="0.2">
      <c r="A26" s="5" t="s">
        <v>20</v>
      </c>
      <c r="B26" s="103" t="s">
        <v>65</v>
      </c>
      <c r="C26" s="17"/>
      <c r="D26" s="13">
        <v>3.0000000000000001E-3</v>
      </c>
      <c r="E26" s="14" t="s">
        <v>33</v>
      </c>
      <c r="F26" s="15" t="s">
        <v>41</v>
      </c>
      <c r="G26" s="15" t="s">
        <v>42</v>
      </c>
      <c r="H26" s="16">
        <v>1</v>
      </c>
    </row>
    <row r="27" spans="1:8" ht="18" customHeight="1" x14ac:dyDescent="0.2">
      <c r="A27" s="35" t="s">
        <v>21</v>
      </c>
      <c r="B27" s="105" t="s">
        <v>72</v>
      </c>
      <c r="C27" s="36"/>
      <c r="D27" s="37">
        <v>3.0000000000000001E-3</v>
      </c>
      <c r="E27" s="38" t="s">
        <v>33</v>
      </c>
      <c r="F27" s="39" t="s">
        <v>41</v>
      </c>
      <c r="G27" s="39" t="s">
        <v>42</v>
      </c>
      <c r="H27" s="40">
        <v>1</v>
      </c>
    </row>
    <row r="29" spans="1:8" x14ac:dyDescent="0.2">
      <c r="A29" s="87" t="s">
        <v>80</v>
      </c>
    </row>
    <row r="30" spans="1:8" x14ac:dyDescent="0.2">
      <c r="A30" s="87" t="s">
        <v>81</v>
      </c>
    </row>
  </sheetData>
  <pageMargins left="0.7" right="0.7" top="0.75" bottom="0.75" header="0.3" footer="0.3"/>
  <pageSetup scale="5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260EB-32FF-4C9C-8339-45DEE553C096}">
  <dimension ref="A1:H30"/>
  <sheetViews>
    <sheetView topLeftCell="A11" zoomScaleNormal="100" zoomScaleSheetLayoutView="100" workbookViewId="0">
      <selection activeCell="B16" sqref="B16"/>
    </sheetView>
  </sheetViews>
  <sheetFormatPr defaultRowHeight="12.75" x14ac:dyDescent="0.2"/>
  <cols>
    <col min="1" max="1" width="67" customWidth="1"/>
    <col min="2" max="2" width="13.83203125" customWidth="1"/>
    <col min="3" max="3" width="14.1640625" customWidth="1"/>
    <col min="4" max="4" width="17.1640625" customWidth="1"/>
    <col min="6" max="6" width="21.33203125" customWidth="1"/>
    <col min="7" max="7" width="20.33203125" customWidth="1"/>
  </cols>
  <sheetData>
    <row r="1" spans="1:8" ht="18" customHeight="1" x14ac:dyDescent="0.2">
      <c r="A1" s="88" t="s">
        <v>58</v>
      </c>
      <c r="B1" s="72"/>
      <c r="C1" s="72"/>
      <c r="D1" s="72"/>
      <c r="E1" s="72"/>
      <c r="F1" s="72"/>
      <c r="G1" s="72"/>
      <c r="H1" s="72"/>
    </row>
    <row r="2" spans="1:8" ht="18" customHeight="1" thickBot="1" x14ac:dyDescent="0.25">
      <c r="A2" s="64" t="s">
        <v>27</v>
      </c>
      <c r="B2" s="65" t="s">
        <v>28</v>
      </c>
      <c r="C2" s="65" t="s">
        <v>61</v>
      </c>
      <c r="D2" s="65" t="s">
        <v>29</v>
      </c>
      <c r="E2" s="66" t="s">
        <v>30</v>
      </c>
      <c r="F2" s="2" t="s">
        <v>31</v>
      </c>
      <c r="G2" s="2" t="s">
        <v>32</v>
      </c>
      <c r="H2" s="3" t="s">
        <v>36</v>
      </c>
    </row>
    <row r="3" spans="1:8" ht="18" customHeight="1" x14ac:dyDescent="0.2">
      <c r="A3" s="91" t="s">
        <v>0</v>
      </c>
      <c r="B3" s="92" t="s">
        <v>103</v>
      </c>
      <c r="C3" s="107" t="s">
        <v>62</v>
      </c>
      <c r="D3" s="118">
        <v>5.0000000000000001E-3</v>
      </c>
      <c r="E3" s="50" t="s">
        <v>33</v>
      </c>
      <c r="F3" s="55">
        <v>45421.37222222222</v>
      </c>
      <c r="G3" s="55">
        <v>45423.236111111109</v>
      </c>
      <c r="H3" s="6">
        <v>1</v>
      </c>
    </row>
    <row r="4" spans="1:8" ht="18" customHeight="1" x14ac:dyDescent="0.2">
      <c r="A4" s="91" t="s">
        <v>1</v>
      </c>
      <c r="B4" s="101" t="s">
        <v>87</v>
      </c>
      <c r="C4" s="89" t="s">
        <v>62</v>
      </c>
      <c r="D4" s="116">
        <v>3.0000000000000001E-3</v>
      </c>
      <c r="E4" s="14" t="s">
        <v>33</v>
      </c>
      <c r="F4" s="56">
        <v>45421.37222222222</v>
      </c>
      <c r="G4" s="57">
        <v>45423.236111111109</v>
      </c>
      <c r="H4" s="16">
        <v>1</v>
      </c>
    </row>
    <row r="5" spans="1:8" ht="18" customHeight="1" x14ac:dyDescent="0.2">
      <c r="A5" s="96" t="s">
        <v>2</v>
      </c>
      <c r="B5" s="101" t="s">
        <v>104</v>
      </c>
      <c r="C5" s="90" t="s">
        <v>62</v>
      </c>
      <c r="D5" s="117">
        <v>3.0000000000000001E-3</v>
      </c>
      <c r="E5" s="26" t="s">
        <v>33</v>
      </c>
      <c r="F5" s="56">
        <v>45421.37222222222</v>
      </c>
      <c r="G5" s="58">
        <v>45423.236111111109</v>
      </c>
      <c r="H5" s="28">
        <v>1</v>
      </c>
    </row>
    <row r="6" spans="1:8" ht="18" customHeight="1" x14ac:dyDescent="0.2">
      <c r="A6" s="93" t="s">
        <v>3</v>
      </c>
      <c r="B6" s="100" t="s">
        <v>105</v>
      </c>
      <c r="C6" s="108" t="s">
        <v>62</v>
      </c>
      <c r="D6" s="115">
        <v>3.0000000000000001E-3</v>
      </c>
      <c r="E6" s="38" t="s">
        <v>33</v>
      </c>
      <c r="F6" s="56">
        <v>45421.372222164355</v>
      </c>
      <c r="G6" s="57">
        <v>45423.236111053244</v>
      </c>
      <c r="H6" s="40">
        <v>1</v>
      </c>
    </row>
    <row r="7" spans="1:8" ht="18" customHeight="1" x14ac:dyDescent="0.2">
      <c r="A7" s="91" t="s">
        <v>4</v>
      </c>
      <c r="B7" s="101" t="s">
        <v>106</v>
      </c>
      <c r="C7" s="89" t="s">
        <v>62</v>
      </c>
      <c r="D7" s="116">
        <v>4.0000000000000001E-3</v>
      </c>
      <c r="E7" s="14" t="s">
        <v>33</v>
      </c>
      <c r="F7" s="56">
        <v>45421.372222164355</v>
      </c>
      <c r="G7" s="58">
        <v>45423.236111053244</v>
      </c>
      <c r="H7" s="16">
        <v>1</v>
      </c>
    </row>
    <row r="8" spans="1:8" ht="18" customHeight="1" x14ac:dyDescent="0.2">
      <c r="A8" s="96" t="s">
        <v>5</v>
      </c>
      <c r="B8" s="102" t="s">
        <v>107</v>
      </c>
      <c r="C8" s="90" t="s">
        <v>62</v>
      </c>
      <c r="D8" s="117">
        <v>4.0000000000000001E-3</v>
      </c>
      <c r="E8" s="26" t="s">
        <v>33</v>
      </c>
      <c r="F8" s="56">
        <v>45421.372222164355</v>
      </c>
      <c r="G8" s="57">
        <v>45423.236111053244</v>
      </c>
      <c r="H8" s="28">
        <v>1</v>
      </c>
    </row>
    <row r="9" spans="1:8" ht="18" customHeight="1" x14ac:dyDescent="0.2">
      <c r="A9" s="35" t="s">
        <v>43</v>
      </c>
      <c r="B9" s="105" t="s">
        <v>63</v>
      </c>
      <c r="C9" s="37"/>
      <c r="D9" s="115">
        <v>3.0000000000000001E-3</v>
      </c>
      <c r="E9" s="38" t="s">
        <v>33</v>
      </c>
      <c r="F9" s="56">
        <v>45421.372222164355</v>
      </c>
      <c r="G9" s="58">
        <v>45423.236111053244</v>
      </c>
      <c r="H9" s="40">
        <v>1</v>
      </c>
    </row>
    <row r="10" spans="1:8" ht="18" customHeight="1" x14ac:dyDescent="0.2">
      <c r="A10" s="5" t="s">
        <v>44</v>
      </c>
      <c r="B10" s="103" t="s">
        <v>64</v>
      </c>
      <c r="C10" s="13"/>
      <c r="D10" s="116">
        <v>2E-3</v>
      </c>
      <c r="E10" s="14" t="s">
        <v>33</v>
      </c>
      <c r="F10" s="56">
        <v>45421.372222164355</v>
      </c>
      <c r="G10" s="57">
        <v>45423.236111053244</v>
      </c>
      <c r="H10" s="16">
        <v>1</v>
      </c>
    </row>
    <row r="11" spans="1:8" ht="18" customHeight="1" x14ac:dyDescent="0.2">
      <c r="A11" s="24" t="s">
        <v>45</v>
      </c>
      <c r="B11" s="104" t="s">
        <v>65</v>
      </c>
      <c r="C11" s="25"/>
      <c r="D11" s="117">
        <v>3.0000000000000001E-3</v>
      </c>
      <c r="E11" s="26" t="s">
        <v>33</v>
      </c>
      <c r="F11" s="56">
        <v>45421.372222164355</v>
      </c>
      <c r="G11" s="58">
        <v>45423.236111053244</v>
      </c>
      <c r="H11" s="28">
        <v>1</v>
      </c>
    </row>
    <row r="12" spans="1:8" ht="18" customHeight="1" x14ac:dyDescent="0.2">
      <c r="A12" s="42" t="s">
        <v>9</v>
      </c>
      <c r="B12" s="105" t="s">
        <v>66</v>
      </c>
      <c r="C12" s="37"/>
      <c r="D12" s="115">
        <v>3.0000000000000001E-3</v>
      </c>
      <c r="E12" s="38" t="s">
        <v>33</v>
      </c>
      <c r="F12" s="56">
        <v>45421.372222164355</v>
      </c>
      <c r="G12" s="57">
        <v>45423.236111053244</v>
      </c>
      <c r="H12" s="40">
        <v>1</v>
      </c>
    </row>
    <row r="13" spans="1:8" ht="18" customHeight="1" x14ac:dyDescent="0.2">
      <c r="A13" s="109" t="s">
        <v>110</v>
      </c>
      <c r="B13" s="110">
        <v>3.5000000000000001E-3</v>
      </c>
      <c r="C13" s="89"/>
      <c r="D13" s="116">
        <v>3.0000000000000001E-3</v>
      </c>
      <c r="E13" s="14" t="s">
        <v>33</v>
      </c>
      <c r="F13" s="56">
        <v>45421.372222164355</v>
      </c>
      <c r="G13" s="58">
        <v>45423.236111053244</v>
      </c>
      <c r="H13" s="16">
        <v>1</v>
      </c>
    </row>
    <row r="14" spans="1:8" ht="18" customHeight="1" x14ac:dyDescent="0.2">
      <c r="A14" s="96" t="s">
        <v>10</v>
      </c>
      <c r="B14" s="102" t="s">
        <v>108</v>
      </c>
      <c r="C14" s="90" t="s">
        <v>62</v>
      </c>
      <c r="D14" s="117">
        <v>3.0000000000000001E-3</v>
      </c>
      <c r="E14" s="26" t="s">
        <v>33</v>
      </c>
      <c r="F14" s="56">
        <v>45421.372222164355</v>
      </c>
      <c r="G14" s="57">
        <v>45423.236111053244</v>
      </c>
      <c r="H14" s="28">
        <v>1</v>
      </c>
    </row>
    <row r="15" spans="1:8" ht="18" customHeight="1" x14ac:dyDescent="0.2">
      <c r="A15" s="35" t="s">
        <v>47</v>
      </c>
      <c r="B15" s="105" t="s">
        <v>68</v>
      </c>
      <c r="C15" s="37"/>
      <c r="D15" s="115">
        <v>3.0000000000000001E-3</v>
      </c>
      <c r="E15" s="38" t="s">
        <v>33</v>
      </c>
      <c r="F15" s="56">
        <v>45421.372222164355</v>
      </c>
      <c r="G15" s="58">
        <v>45423.236111053244</v>
      </c>
      <c r="H15" s="40">
        <v>1</v>
      </c>
    </row>
    <row r="16" spans="1:8" ht="18" customHeight="1" x14ac:dyDescent="0.2">
      <c r="A16" s="91" t="s">
        <v>12</v>
      </c>
      <c r="B16" s="101" t="s">
        <v>109</v>
      </c>
      <c r="C16" s="89" t="s">
        <v>62</v>
      </c>
      <c r="D16" s="116">
        <v>4.0000000000000001E-3</v>
      </c>
      <c r="E16" s="14" t="s">
        <v>33</v>
      </c>
      <c r="F16" s="56">
        <v>45421.372222164355</v>
      </c>
      <c r="G16" s="57">
        <v>45423.236111053244</v>
      </c>
      <c r="H16" s="16">
        <v>1</v>
      </c>
    </row>
    <row r="17" spans="1:8" ht="18" customHeight="1" x14ac:dyDescent="0.2">
      <c r="A17" s="5" t="s">
        <v>49</v>
      </c>
      <c r="B17" s="103" t="s">
        <v>70</v>
      </c>
      <c r="C17" s="13"/>
      <c r="D17" s="116">
        <v>4.0000000000000001E-3</v>
      </c>
      <c r="E17" s="14" t="s">
        <v>33</v>
      </c>
      <c r="F17" s="56">
        <v>45421.372222164355</v>
      </c>
      <c r="G17" s="58">
        <v>45423.236111053244</v>
      </c>
      <c r="H17" s="16">
        <v>1</v>
      </c>
    </row>
    <row r="18" spans="1:8" ht="18" customHeight="1" x14ac:dyDescent="0.2">
      <c r="A18" s="35" t="s">
        <v>50</v>
      </c>
      <c r="B18" s="105" t="s">
        <v>71</v>
      </c>
      <c r="C18" s="37"/>
      <c r="D18" s="115">
        <v>5.0000000000000001E-3</v>
      </c>
      <c r="E18" s="38" t="s">
        <v>33</v>
      </c>
      <c r="F18" s="56">
        <v>45421.372222164355</v>
      </c>
      <c r="G18" s="57">
        <v>45423.236111053244</v>
      </c>
      <c r="H18" s="40">
        <v>1</v>
      </c>
    </row>
    <row r="19" spans="1:8" ht="18" customHeight="1" x14ac:dyDescent="0.2">
      <c r="A19" s="45" t="s">
        <v>13</v>
      </c>
      <c r="B19" s="103" t="s">
        <v>72</v>
      </c>
      <c r="C19" s="13"/>
      <c r="D19" s="116">
        <v>2E-3</v>
      </c>
      <c r="E19" s="14" t="s">
        <v>33</v>
      </c>
      <c r="F19" s="56">
        <v>45421.372222164355</v>
      </c>
      <c r="G19" s="58">
        <v>45423.236111053244</v>
      </c>
      <c r="H19" s="16">
        <v>1</v>
      </c>
    </row>
    <row r="20" spans="1:8" ht="18" customHeight="1" x14ac:dyDescent="0.2">
      <c r="A20" s="45" t="s">
        <v>14</v>
      </c>
      <c r="B20" s="103" t="s">
        <v>73</v>
      </c>
      <c r="C20" s="13"/>
      <c r="D20" s="116">
        <v>5.0000000000000001E-3</v>
      </c>
      <c r="E20" s="14" t="s">
        <v>33</v>
      </c>
      <c r="F20" s="56">
        <v>45421.372222164355</v>
      </c>
      <c r="G20" s="57">
        <v>45423.236111053244</v>
      </c>
      <c r="H20" s="16">
        <v>1</v>
      </c>
    </row>
    <row r="21" spans="1:8" ht="18" customHeight="1" x14ac:dyDescent="0.2">
      <c r="A21" s="42" t="s">
        <v>15</v>
      </c>
      <c r="B21" s="105" t="s">
        <v>74</v>
      </c>
      <c r="C21" s="37"/>
      <c r="D21" s="115">
        <v>3.0000000000000001E-3</v>
      </c>
      <c r="E21" s="38" t="s">
        <v>33</v>
      </c>
      <c r="F21" s="56">
        <v>45421.372222164355</v>
      </c>
      <c r="G21" s="58">
        <v>45423.236111053244</v>
      </c>
      <c r="H21" s="40">
        <v>1</v>
      </c>
    </row>
    <row r="22" spans="1:8" ht="18" customHeight="1" x14ac:dyDescent="0.2">
      <c r="A22" s="5" t="s">
        <v>51</v>
      </c>
      <c r="B22" s="103" t="s">
        <v>101</v>
      </c>
      <c r="C22" s="13"/>
      <c r="D22" s="116">
        <v>5.0000000000000001E-3</v>
      </c>
      <c r="E22" s="14" t="s">
        <v>33</v>
      </c>
      <c r="F22" s="56">
        <v>45421.372222164355</v>
      </c>
      <c r="G22" s="57">
        <v>45423.236111053244</v>
      </c>
      <c r="H22" s="16">
        <v>1</v>
      </c>
    </row>
    <row r="23" spans="1:8" ht="18" customHeight="1" x14ac:dyDescent="0.2">
      <c r="A23" s="45" t="s">
        <v>17</v>
      </c>
      <c r="B23" s="103" t="s">
        <v>76</v>
      </c>
      <c r="C23" s="13"/>
      <c r="D23" s="116">
        <v>5.0000000000000001E-3</v>
      </c>
      <c r="E23" s="14" t="s">
        <v>33</v>
      </c>
      <c r="F23" s="56">
        <v>45421.372222164355</v>
      </c>
      <c r="G23" s="58">
        <v>45423.236111053244</v>
      </c>
      <c r="H23" s="16">
        <v>1</v>
      </c>
    </row>
    <row r="24" spans="1:8" ht="18" customHeight="1" x14ac:dyDescent="0.2">
      <c r="A24" s="35" t="s">
        <v>52</v>
      </c>
      <c r="B24" s="105" t="s">
        <v>77</v>
      </c>
      <c r="C24" s="37"/>
      <c r="D24" s="115">
        <v>0.02</v>
      </c>
      <c r="E24" s="38" t="s">
        <v>33</v>
      </c>
      <c r="F24" s="56">
        <v>45421.372222164355</v>
      </c>
      <c r="G24" s="57">
        <v>45423.236111053244</v>
      </c>
      <c r="H24" s="40">
        <v>1</v>
      </c>
    </row>
    <row r="25" spans="1:8" ht="18" customHeight="1" x14ac:dyDescent="0.2">
      <c r="A25" s="5" t="s">
        <v>53</v>
      </c>
      <c r="B25" s="103" t="s">
        <v>102</v>
      </c>
      <c r="C25" s="13"/>
      <c r="D25" s="116">
        <v>4.0000000000000001E-3</v>
      </c>
      <c r="E25" s="14" t="s">
        <v>33</v>
      </c>
      <c r="F25" s="56">
        <v>45421.372222164355</v>
      </c>
      <c r="G25" s="58">
        <v>45423.236111053244</v>
      </c>
      <c r="H25" s="16">
        <v>1</v>
      </c>
    </row>
    <row r="26" spans="1:8" ht="18" customHeight="1" x14ac:dyDescent="0.2">
      <c r="A26" s="5" t="s">
        <v>54</v>
      </c>
      <c r="B26" s="103" t="s">
        <v>65</v>
      </c>
      <c r="C26" s="13"/>
      <c r="D26" s="116">
        <v>3.0000000000000001E-3</v>
      </c>
      <c r="E26" s="14" t="s">
        <v>33</v>
      </c>
      <c r="F26" s="56">
        <v>45421.372222164355</v>
      </c>
      <c r="G26" s="57">
        <v>45423.236111053244</v>
      </c>
      <c r="H26" s="16">
        <v>1</v>
      </c>
    </row>
    <row r="27" spans="1:8" ht="18" customHeight="1" x14ac:dyDescent="0.2">
      <c r="A27" s="35" t="s">
        <v>55</v>
      </c>
      <c r="B27" s="105" t="s">
        <v>72</v>
      </c>
      <c r="C27" s="37"/>
      <c r="D27" s="115">
        <v>3.0000000000000001E-3</v>
      </c>
      <c r="E27" s="38" t="s">
        <v>33</v>
      </c>
      <c r="F27" s="56">
        <v>45421.372222164355</v>
      </c>
      <c r="G27" s="58">
        <v>45423.236111053244</v>
      </c>
      <c r="H27" s="40">
        <v>1</v>
      </c>
    </row>
    <row r="29" spans="1:8" x14ac:dyDescent="0.2">
      <c r="A29" s="87" t="s">
        <v>80</v>
      </c>
    </row>
    <row r="30" spans="1:8" x14ac:dyDescent="0.2">
      <c r="A30" s="87" t="s">
        <v>81</v>
      </c>
    </row>
  </sheetData>
  <pageMargins left="0.7" right="0.7" top="0.75" bottom="0.75" header="0.3" footer="0.3"/>
  <pageSetup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Table 1</vt:lpstr>
      <vt:lpstr>PFAS SE1</vt:lpstr>
      <vt:lpstr>PFAS SE2</vt:lpstr>
      <vt:lpstr>PFAS SE3</vt:lpstr>
      <vt:lpstr>PFAS SE4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Brown</dc:creator>
  <cp:lastModifiedBy>Ha, Kristina</cp:lastModifiedBy>
  <cp:lastPrinted>2025-05-22T14:54:18Z</cp:lastPrinted>
  <dcterms:created xsi:type="dcterms:W3CDTF">2024-04-23T18:46:52Z</dcterms:created>
  <dcterms:modified xsi:type="dcterms:W3CDTF">2025-05-22T14:54:37Z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2023-08-29T00:00:00Z</vt:filetime>
  </property>
  <property fmtid="{D5CDD505-2E9C-101B-9397-08002B2CF9AE}" pid="3" name="Creator">
    <vt:lpwstr>Pamela Brown</vt:lpwstr>
  </property>
  <property fmtid="{D5CDD505-2E9C-101B-9397-08002B2CF9AE}" pid="4" name="LastSaved">
    <vt:filetime>2024-04-23T00:00:00Z</vt:filetime>
  </property>
  <property fmtid="{D5CDD505-2E9C-101B-9397-08002B2CF9AE}" pid="5" name="Producer">
    <vt:lpwstr>TestAmerica Laboratories, Inc.</vt:lpwstr>
  </property>
</Properties>
</file>