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benriratings-my.sharepoint.com/personal/gislaine_carvalho_benriratings_com/Documents/PUB BENRI/RB/2021/25.Petribu/007_Documentação Auditoria/007_Certificado Parcial/"/>
    </mc:Choice>
  </mc:AlternateContent>
  <xr:revisionPtr revIDLastSave="4" documentId="13_ncr:1_{6A36EFB5-C8D8-4ADB-9AC9-CCF191F11062}" xr6:coauthVersionLast="47" xr6:coauthVersionMax="47" xr10:uidLastSave="{A702485A-EA9E-4CE5-864A-799E9ECD9302}"/>
  <bookViews>
    <workbookView xWindow="-120" yWindow="-120" windowWidth="38640" windowHeight="212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<sst xmlns="http://schemas.openxmlformats.org/spreadsheetml/2006/main" count="61" uniqueCount="55">
  <si>
    <t>CNPJ:</t>
  </si>
  <si>
    <t>Identificação do Representante Legal:</t>
  </si>
  <si>
    <t>Assinatura do Representante Legal: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</si>
  <si>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</si>
  <si>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</si>
  <si>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</si>
  <si>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</si>
  <si>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</si>
  <si>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</si>
  <si>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</si>
  <si>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</si>
  <si>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</si>
  <si>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</si>
  <si>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</si>
  <si>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</si>
  <si>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</si>
  <si>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</si>
  <si>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</si>
  <si>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</si>
  <si>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</si>
  <si>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</si>
  <si>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</si>
  <si>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</si>
  <si>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</si>
  <si>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</si>
  <si>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</si>
  <si>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</si>
  <si>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</si>
  <si>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</si>
  <si>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</si>
  <si>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</si>
  <si>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</si>
  <si>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</si>
  <si>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</si>
  <si>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</si>
  <si>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</si>
  <si>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</si>
  <si>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</si>
  <si>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</si>
  <si>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</si>
  <si>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</si>
  <si>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</si>
  <si>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</si>
  <si>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Troca da data de emissão por data de aprovação</t>
  </si>
  <si>
    <t>Formulário D: certificado de produção e importação eficiente de biocombustíveis - versão 3 (4/fev/2020)</t>
  </si>
  <si>
    <t>Criado em</t>
  </si>
  <si>
    <t/>
  </si>
  <si>
    <t>Thierry Fuger Reis Couto</t>
  </si>
  <si>
    <t>Rafael Federicci Pereira de Melo</t>
  </si>
  <si>
    <t>Etanol hidratado</t>
  </si>
  <si>
    <t>USINA PETRIBU SA</t>
  </si>
  <si>
    <t>RODOVIA PAULO PETRBU PE 53 KM 05, S/N ENGENHO PETRIBU - LAGOA DE ITAENGA/ PE</t>
  </si>
  <si>
    <t>BENRI - CLASSIFICACAO DA PRODUCAO DE ACUCAR E ETANOL LTDA</t>
  </si>
  <si>
    <t>13.119.350/0001-13</t>
  </si>
  <si>
    <t>10.645.075/0001-83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</si>
</sst>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14" fontId="0" fillId="0" borderId="2" xfId="0" applyNumberFormat="1" applyBorder="1" applyProtection="1"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width="4.5703125" customWidth="1"/>
    <col min="2" max="2" width="9.85546875" customWidth="1"/>
    <col min="3" max="3" width="129.42578125" customWidth="1"/>
    <col min="4" max="4" width="18.28515625" customWidth="1"/>
    <col min="5" max="5" width="13.5703125" customWidth="1"/>
    <col min="6" max="6" width="8.42578125" customWidth="1"/>
  </cols>
  <sheetData>
    <row r="1" spans="2:4" ht="78.75" customHeight="1" x14ac:dyDescent="0.25"/>
    <row r="2" spans="2:4" ht="15" customHeight="1" x14ac:dyDescent="0.25"/>
    <row r="3" spans="2:4" x14ac:dyDescent="0.25">
      <c r="B3" s="38" t="s">
        <v>38</v>
      </c>
      <c r="C3" s="38" t="s">
        <v>40</v>
      </c>
      <c r="D3" s="38" t="s">
        <v>39</v>
      </c>
    </row>
    <row r="4" spans="2:4" x14ac:dyDescent="0.25">
      <c r="B4" s="39">
        <v>0</v>
      </c>
      <c r="C4" s="40"/>
      <c r="D4" s="41">
        <v>43445</v>
      </c>
    </row>
    <row r="5" spans="2:4" ht="60" x14ac:dyDescent="0.25">
      <c r="B5" s="44">
        <v>1</v>
      </c>
      <c r="C5" s="42" t="s">
        <v>41</v>
      </c>
      <c r="D5" s="43">
        <v>43581</v>
      </c>
    </row>
    <row r="6" spans="2:4" x14ac:dyDescent="0.25">
      <c r="B6" s="30">
        <v>2</v>
      </c>
      <c r="C6" s="45" t="s">
        <v>42</v>
      </c>
      <c r="D6" s="43">
        <v>43717</v>
      </c>
    </row>
    <row r="7" spans="2:4" x14ac:dyDescent="0.25">
      <c r="B7" s="30">
        <v>3</v>
      </c>
      <c r="C7" s="45" t="s">
        <v>43</v>
      </c>
      <c r="D7" s="43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130" zoomScaleNormal="130" workbookViewId="0">
      <selection activeCell="F1" sqref="F1"/>
    </sheetView>
  </sheetViews>
  <sheetFormatPr defaultRowHeight="15" x14ac:dyDescent="0.25"/>
  <cols>
    <col min="1" max="1" width="26" customWidth="1"/>
    <col min="2" max="2" width="18.85546875" bestFit="1" customWidth="1"/>
    <col min="3" max="3" width="15.7109375" customWidth="1"/>
    <col min="4" max="4" width="25.7109375" customWidth="1"/>
    <col min="5" max="5" width="13.5703125" customWidth="1"/>
    <col min="6" max="6" width="17" customWidth="1"/>
    <col min="7" max="7" width="14" customWidth="1"/>
    <col min="8" max="8" width="18.85546875" hidden="1" customWidth="1"/>
    <col min="9" max="9" width="11.7109375" hidden="1" customWidth="1"/>
    <col min="10" max="10" width="11.140625" hidden="1" customWidth="1"/>
    <col min="11" max="11" width="15.28515625" hidden="1" customWidth="1"/>
  </cols>
  <sheetData>
    <row r="1" spans="1:11" ht="35.1" customHeight="1" thickBot="1" x14ac:dyDescent="0.3">
      <c r="A1" s="71"/>
      <c r="B1" s="78" t="s">
        <v>12</v>
      </c>
      <c r="C1" s="79"/>
      <c r="D1" s="80"/>
      <c r="E1" s="12" t="s">
        <v>45</v>
      </c>
      <c r="F1" s="46">
        <v>44671</v>
      </c>
    </row>
    <row r="2" spans="1:11" ht="35.1" customHeight="1" thickBot="1" x14ac:dyDescent="0.3">
      <c r="A2" s="72"/>
      <c r="B2" s="81" t="s">
        <v>7</v>
      </c>
      <c r="C2" s="82"/>
      <c r="D2" s="83"/>
      <c r="E2" s="11" t="s">
        <v>46</v>
      </c>
      <c r="F2" s="20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78" t="s">
        <v>19</v>
      </c>
      <c r="B4" s="80"/>
      <c r="C4" s="27">
        <v>63.85</v>
      </c>
      <c r="D4" s="84" t="s">
        <v>18</v>
      </c>
      <c r="E4" s="85"/>
      <c r="F4" s="37">
        <f>IFERROR((C4*(F6/100)*D7*B7)/1000000,"")</f>
        <v>5.7885357854159999E-4</v>
      </c>
    </row>
    <row r="5" spans="1:11" ht="17.25" customHeight="1" x14ac:dyDescent="0.25">
      <c r="A5" s="21"/>
      <c r="B5" s="22"/>
      <c r="C5" s="23"/>
      <c r="D5" s="22"/>
      <c r="E5" s="22"/>
      <c r="F5" s="24"/>
      <c r="H5" s="48" t="s">
        <v>28</v>
      </c>
      <c r="I5" s="49" t="s">
        <v>36</v>
      </c>
      <c r="J5" s="50" t="s">
        <v>37</v>
      </c>
      <c r="K5" s="51" t="s">
        <v>29</v>
      </c>
    </row>
    <row r="6" spans="1:11" ht="30" customHeight="1" x14ac:dyDescent="0.25">
      <c r="A6" s="28" t="s">
        <v>8</v>
      </c>
      <c r="B6" s="25" t="s">
        <v>49</v>
      </c>
      <c r="C6" s="29" t="s">
        <v>9</v>
      </c>
      <c r="D6" s="26" t="s">
        <v>30</v>
      </c>
      <c r="E6" s="89" t="s">
        <v>13</v>
      </c>
      <c r="F6" s="91">
        <v>42.48</v>
      </c>
      <c r="H6" s="48"/>
      <c r="I6" s="49"/>
      <c r="J6" s="50"/>
      <c r="K6" s="51"/>
    </row>
    <row r="7" spans="1:11" ht="30" customHeight="1" x14ac:dyDescent="0.25">
      <c r="A7" s="28" t="s">
        <v>15</v>
      </c>
      <c r="B7" s="31">
        <f>IF(B6&lt;&gt;"",VLOOKUP($B$6,$H$7:$J$13,2,FALSE),"")</f>
        <v>0.80900000000000005</v>
      </c>
      <c r="C7" s="29" t="s">
        <v>14</v>
      </c>
      <c r="D7" s="30">
        <f>IF(B6&lt;&gt;"",VLOOKUP(B6,$H$7:$J$13,3,FALSE),"")</f>
        <v>26.38</v>
      </c>
      <c r="E7" s="90"/>
      <c r="F7" s="91"/>
      <c r="H7" s="32" t="s">
        <v>22</v>
      </c>
      <c r="I7" s="33">
        <v>0.79100000000000004</v>
      </c>
      <c r="J7" s="34">
        <v>28.26</v>
      </c>
      <c r="K7" s="35" t="s">
        <v>30</v>
      </c>
    </row>
    <row r="8" spans="1:11" x14ac:dyDescent="0.25">
      <c r="A8" s="13"/>
      <c r="B8" s="14"/>
      <c r="C8" s="15"/>
      <c r="D8" s="14"/>
      <c r="E8" s="14"/>
      <c r="F8" s="16"/>
      <c r="H8" s="32" t="s">
        <v>23</v>
      </c>
      <c r="I8" s="33">
        <v>0.80900000000000005</v>
      </c>
      <c r="J8" s="34">
        <v>26.38</v>
      </c>
      <c r="K8" s="35" t="s">
        <v>31</v>
      </c>
    </row>
    <row r="9" spans="1:11" x14ac:dyDescent="0.25">
      <c r="A9" s="86" t="s">
        <v>16</v>
      </c>
      <c r="B9" s="87"/>
      <c r="C9" s="87"/>
      <c r="D9" s="87"/>
      <c r="E9" s="87"/>
      <c r="F9" s="88"/>
      <c r="H9" s="32" t="s">
        <v>21</v>
      </c>
      <c r="I9" s="33">
        <v>0.88</v>
      </c>
      <c r="J9" s="34">
        <v>37.68</v>
      </c>
      <c r="K9" s="35" t="s">
        <v>32</v>
      </c>
    </row>
    <row r="10" spans="1:11" ht="30" customHeight="1" x14ac:dyDescent="0.25">
      <c r="A10" s="8" t="s">
        <v>17</v>
      </c>
      <c r="B10" s="92" t="s">
        <v>50</v>
      </c>
      <c r="C10" s="93"/>
      <c r="D10" s="93"/>
      <c r="E10" s="93"/>
      <c r="F10" s="94"/>
      <c r="H10" s="32" t="s">
        <v>24</v>
      </c>
      <c r="I10" s="33">
        <v>0.73499999999999999</v>
      </c>
      <c r="J10" s="34">
        <v>43.54</v>
      </c>
      <c r="K10" s="35" t="s">
        <v>33</v>
      </c>
    </row>
    <row r="11" spans="1:11" ht="27.75" customHeight="1" x14ac:dyDescent="0.25">
      <c r="A11" s="8" t="s">
        <v>3</v>
      </c>
      <c r="B11" s="92" t="s">
        <v>51</v>
      </c>
      <c r="C11" s="93"/>
      <c r="D11" s="93"/>
      <c r="E11" s="93"/>
      <c r="F11" s="94"/>
      <c r="H11" s="32" t="s">
        <v>25</v>
      </c>
      <c r="I11" s="33">
        <v>0.69</v>
      </c>
      <c r="J11" s="34">
        <v>44.94</v>
      </c>
      <c r="K11" s="35" t="s">
        <v>34</v>
      </c>
    </row>
    <row r="12" spans="1:11" x14ac:dyDescent="0.25">
      <c r="A12" s="13"/>
      <c r="B12" s="14"/>
      <c r="C12" s="15"/>
      <c r="D12" s="14"/>
      <c r="E12" s="14"/>
      <c r="F12" s="16"/>
      <c r="H12" s="32" t="s">
        <v>26</v>
      </c>
      <c r="I12" s="33">
        <v>0.78200000000000003</v>
      </c>
      <c r="J12" s="34">
        <v>43.98</v>
      </c>
      <c r="K12" s="35" t="s">
        <v>21</v>
      </c>
    </row>
    <row r="13" spans="1:11" ht="30" customHeight="1" x14ac:dyDescent="0.25">
      <c r="A13" s="73" t="s">
        <v>4</v>
      </c>
      <c r="B13" s="74"/>
      <c r="C13" s="74"/>
      <c r="D13" s="75" t="s">
        <v>6</v>
      </c>
      <c r="E13" s="76"/>
      <c r="F13" s="77"/>
      <c r="H13" s="32" t="s">
        <v>27</v>
      </c>
      <c r="I13" s="33">
        <v>7.6000000000000004E-4</v>
      </c>
      <c r="J13" s="34">
        <v>48.25</v>
      </c>
      <c r="K13" s="35" t="s">
        <v>35</v>
      </c>
    </row>
    <row r="14" spans="1:11" ht="30" customHeight="1" x14ac:dyDescent="0.25">
      <c r="A14" s="8" t="s">
        <v>5</v>
      </c>
      <c r="B14" s="54" t="s">
        <v>52</v>
      </c>
      <c r="C14" s="55"/>
      <c r="D14" s="1" t="s">
        <v>5</v>
      </c>
      <c r="E14" s="52" t="s">
        <v>50</v>
      </c>
      <c r="F14" s="53"/>
      <c r="K14" s="35" t="s">
        <v>27</v>
      </c>
    </row>
    <row r="15" spans="1:11" ht="30" customHeight="1" x14ac:dyDescent="0.25">
      <c r="A15" s="8" t="s">
        <v>0</v>
      </c>
      <c r="B15" s="54" t="s">
        <v>53</v>
      </c>
      <c r="C15" s="55"/>
      <c r="D15" s="1" t="s">
        <v>0</v>
      </c>
      <c r="E15" s="52" t="s">
        <v>54</v>
      </c>
      <c r="F15" s="53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70" t="s">
        <v>1</v>
      </c>
      <c r="B17" s="63"/>
      <c r="C17" s="63"/>
      <c r="D17" s="63" t="s">
        <v>11</v>
      </c>
      <c r="E17" s="63"/>
      <c r="F17" s="64"/>
      <c r="I17" s="36"/>
    </row>
    <row r="18" spans="1:9" ht="30" customHeight="1" x14ac:dyDescent="0.25">
      <c r="A18" s="61" t="s">
        <v>47</v>
      </c>
      <c r="B18" s="62"/>
      <c r="C18" s="62"/>
      <c r="D18" s="67" t="s">
        <v>48</v>
      </c>
      <c r="E18" s="67"/>
      <c r="F18" s="68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65" t="s">
        <v>2</v>
      </c>
      <c r="B20" s="66"/>
      <c r="C20" s="66"/>
      <c r="D20" s="66" t="s">
        <v>10</v>
      </c>
      <c r="E20" s="66"/>
      <c r="F20" s="69"/>
    </row>
    <row r="21" spans="1:9" ht="30" customHeight="1" thickBot="1" x14ac:dyDescent="0.3">
      <c r="A21" s="56"/>
      <c r="B21" s="57"/>
      <c r="C21" s="58"/>
      <c r="D21" s="59"/>
      <c r="E21" s="57"/>
      <c r="F21" s="60"/>
    </row>
    <row r="22" spans="1:9" x14ac:dyDescent="0.25">
      <c r="A22" s="47" t="s">
        <v>20</v>
      </c>
      <c r="B22" s="47"/>
      <c r="C22" s="47"/>
      <c r="D22" s="47"/>
      <c r="E22" s="47"/>
      <c r="F22" s="47"/>
    </row>
    <row r="23" spans="1:9" x14ac:dyDescent="0.25">
      <c r="A23" s="47" t="s">
        <v>44</v>
      </c>
      <c r="B23" s="47"/>
      <c r="C23" s="47"/>
      <c r="D23" s="47"/>
      <c r="E23" s="47"/>
      <c r="F23" s="47"/>
    </row>
  </sheetData>
  <sheetProtection sheet="1" objects="1" scenarios="1" selectLockedCells="1"/>
  <mergeCells count="30"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Thierry Couto | BENRI</cp:lastModifiedBy>
  <cp:lastPrinted>2019-03-22T17:56:38Z</cp:lastPrinted>
  <dcterms:created xsi:type="dcterms:W3CDTF">2018-09-10T17:02:15Z</dcterms:created>
  <dcterms:modified xsi:type="dcterms:W3CDTF">2022-04-20T19:03:00Z</dcterms:modified>
</cp:coreProperties>
</file>