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harts/chart9.xml" ContentType="application/vnd.openxmlformats-officedocument.drawingml.chart+xml"/>
  <Override PartName="/xl/drawings/drawing5.xml" ContentType="application/vnd.openxmlformats-officedocument.drawing+xml"/>
  <Override PartName="/xl/tables/table2.xml" ContentType="application/vnd.openxmlformats-officedocument.spreadsheetml.table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298\Documents\"/>
    </mc:Choice>
  </mc:AlternateContent>
  <xr:revisionPtr revIDLastSave="0" documentId="13_ncr:1_{3492BD1C-2735-41FA-A80D-7E5DEA2CC3EE}" xr6:coauthVersionLast="46" xr6:coauthVersionMax="46" xr10:uidLastSave="{00000000-0000-0000-0000-000000000000}"/>
  <bookViews>
    <workbookView xWindow="-120" yWindow="-120" windowWidth="20730" windowHeight="11160" activeTab="5" xr2:uid="{00000000-000D-0000-FFFF-FFFF00000000}"/>
  </bookViews>
  <sheets>
    <sheet name="Title Page" sheetId="6" r:id="rId1"/>
    <sheet name="Problem 1" sheetId="5" r:id="rId2"/>
    <sheet name="Problem 2" sheetId="4" r:id="rId3"/>
    <sheet name="Problem 3" sheetId="3" r:id="rId4"/>
    <sheet name="Problem 4A" sheetId="2" r:id="rId5"/>
    <sheet name="Problem 4b (EXTRA CREDIT)" sheetId="1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D22" i="1"/>
  <c r="F21" i="1"/>
  <c r="E21" i="1"/>
  <c r="D21" i="1"/>
  <c r="F4" i="1"/>
  <c r="F5" i="1"/>
  <c r="F6" i="1"/>
  <c r="F7" i="1"/>
  <c r="F3" i="1"/>
  <c r="I19" i="2"/>
  <c r="G19" i="2"/>
  <c r="E19" i="2"/>
  <c r="I14" i="2"/>
  <c r="G14" i="2"/>
  <c r="E14" i="2"/>
  <c r="F3" i="2"/>
  <c r="F4" i="2"/>
  <c r="F5" i="2"/>
  <c r="F6" i="2"/>
  <c r="F7" i="2"/>
  <c r="F8" i="2"/>
  <c r="F9" i="2"/>
  <c r="C27" i="3"/>
  <c r="B27" i="3"/>
  <c r="C26" i="3"/>
  <c r="B26" i="3"/>
  <c r="C21" i="3"/>
  <c r="C20" i="3"/>
  <c r="C16" i="3"/>
  <c r="C15" i="3"/>
  <c r="K4" i="4"/>
  <c r="K5" i="4"/>
  <c r="K6" i="4"/>
  <c r="K7" i="4"/>
  <c r="K8" i="4"/>
  <c r="K9" i="4"/>
  <c r="K10" i="4"/>
  <c r="K11" i="4"/>
  <c r="K3" i="4"/>
  <c r="I3" i="4"/>
  <c r="I4" i="4"/>
  <c r="I5" i="4"/>
  <c r="I6" i="4"/>
  <c r="I7" i="4"/>
  <c r="I8" i="4"/>
  <c r="I9" i="4"/>
  <c r="I10" i="4"/>
  <c r="I11" i="4"/>
  <c r="J4" i="4"/>
  <c r="J5" i="4"/>
  <c r="J6" i="4"/>
  <c r="J7" i="4"/>
  <c r="J8" i="4"/>
  <c r="J9" i="4"/>
  <c r="J10" i="4"/>
  <c r="J11" i="4"/>
  <c r="H4" i="4"/>
  <c r="H5" i="4"/>
  <c r="H6" i="4"/>
  <c r="H7" i="4"/>
  <c r="H8" i="4"/>
  <c r="H9" i="4"/>
  <c r="H10" i="4"/>
  <c r="H11" i="4"/>
  <c r="H3" i="4"/>
  <c r="J3" i="4"/>
  <c r="H7" i="5"/>
  <c r="H8" i="5"/>
  <c r="H9" i="5"/>
  <c r="H10" i="5"/>
  <c r="H6" i="5"/>
  <c r="G4" i="5"/>
  <c r="G5" i="5"/>
  <c r="G6" i="5"/>
  <c r="G7" i="5"/>
  <c r="G8" i="5"/>
  <c r="G9" i="5"/>
  <c r="G10" i="5"/>
  <c r="G3" i="5"/>
  <c r="F4" i="5"/>
  <c r="F5" i="5"/>
  <c r="F6" i="5"/>
  <c r="F7" i="5"/>
  <c r="F8" i="5"/>
  <c r="F9" i="5"/>
  <c r="F10" i="5"/>
  <c r="F3" i="5"/>
  <c r="E4" i="5"/>
  <c r="E5" i="5"/>
  <c r="E6" i="5"/>
  <c r="E7" i="5"/>
  <c r="E8" i="5"/>
  <c r="E9" i="5"/>
  <c r="E10" i="5"/>
  <c r="E3" i="5"/>
</calcChain>
</file>

<file path=xl/sharedStrings.xml><?xml version="1.0" encoding="utf-8"?>
<sst xmlns="http://schemas.openxmlformats.org/spreadsheetml/2006/main" count="117" uniqueCount="88">
  <si>
    <t>Price Level</t>
  </si>
  <si>
    <t>AD</t>
  </si>
  <si>
    <t>AS</t>
  </si>
  <si>
    <t>New AD</t>
  </si>
  <si>
    <t>Part B</t>
  </si>
  <si>
    <t>Part C</t>
  </si>
  <si>
    <t>Part E</t>
  </si>
  <si>
    <t>Initial</t>
  </si>
  <si>
    <t>Final</t>
  </si>
  <si>
    <t>Output</t>
  </si>
  <si>
    <t>PL</t>
  </si>
  <si>
    <t>Part D</t>
  </si>
  <si>
    <t>Price per bushel</t>
  </si>
  <si>
    <t>Quantity Demanded</t>
  </si>
  <si>
    <t>Quantity Supplied</t>
  </si>
  <si>
    <t>Equilibrium</t>
  </si>
  <si>
    <t>Quantity</t>
  </si>
  <si>
    <t>Price</t>
  </si>
  <si>
    <t>Price Floor</t>
  </si>
  <si>
    <t>Surplus</t>
  </si>
  <si>
    <t>Surplus=[QS]-[QD]</t>
  </si>
  <si>
    <t>Point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</si>
  <si>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</si>
  <si>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</si>
  <si>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</si>
  <si>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</si>
  <si>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</si>
  <si>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</si>
  <si>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</si>
  <si>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</si>
  <si>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</si>
  <si>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</si>
  <si>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QD</t>
  </si>
  <si>
    <t>QS</t>
  </si>
  <si>
    <t>Elasticity of Supply</t>
  </si>
  <si>
    <t>Elasticity of Demand</t>
  </si>
  <si>
    <t>Elasticity Type (Demand)</t>
  </si>
  <si>
    <t>Elasticity Type (Supply)</t>
  </si>
  <si>
    <t>Deadline</t>
  </si>
  <si>
    <t>Due by the end of Weeks 2, 3, 5, and 6 at 11:59 pm, ET.</t>
  </si>
  <si>
    <t>Outcomes</t>
  </si>
  <si>
    <t>Completing this Assessment will help you to meet the following:</t>
  </si>
  <si>
    <t>Course Outcomes</t>
  </si>
  <si>
    <t xml:space="preserve">ECON195 – Macroeconomics  </t>
  </si>
  <si>
    <t>Portfolio Project Template</t>
  </si>
  <si>
    <r>
      <t>·</t>
    </r>
    <r>
      <rPr>
        <sz val="12"/>
        <color indexed="8"/>
        <rFont val="Times New Roman"/>
        <family val="1"/>
      </rPr>
      <t xml:space="preserve">         </t>
    </r>
    <r>
      <rPr>
        <sz val="12"/>
        <color indexed="8"/>
        <rFont val="Book Antiqua"/>
        <family val="1"/>
      </rPr>
      <t>Apply macroeconomic theory and basic principles to economic data sets.</t>
    </r>
  </si>
  <si>
    <r>
      <t>·</t>
    </r>
    <r>
      <rPr>
        <sz val="12"/>
        <color indexed="8"/>
        <rFont val="Times New Roman"/>
        <family val="1"/>
      </rPr>
      <t xml:space="preserve">         </t>
    </r>
    <r>
      <rPr>
        <sz val="12"/>
        <color indexed="8"/>
        <rFont val="Book Antiqua"/>
        <family val="1"/>
      </rPr>
      <t>Explain basic economic principles and theory.</t>
    </r>
  </si>
  <si>
    <t>X-values</t>
  </si>
  <si>
    <t>y-values</t>
  </si>
  <si>
    <r>
      <t>New Qd</t>
    </r>
    <r>
      <rPr>
        <b/>
        <sz val="11"/>
        <color theme="1"/>
        <rFont val="Calibri"/>
        <family val="2"/>
      </rPr>
      <t>↑</t>
    </r>
  </si>
  <si>
    <r>
      <t>New Qd</t>
    </r>
    <r>
      <rPr>
        <b/>
        <sz val="11"/>
        <color theme="1"/>
        <rFont val="Calibri"/>
        <family val="2"/>
      </rPr>
      <t>↓</t>
    </r>
  </si>
  <si>
    <r>
      <t>New Qs</t>
    </r>
    <r>
      <rPr>
        <b/>
        <sz val="11"/>
        <color theme="1"/>
        <rFont val="Calibri"/>
        <family val="2"/>
      </rPr>
      <t>↑</t>
    </r>
  </si>
  <si>
    <r>
      <t>New Qs</t>
    </r>
    <r>
      <rPr>
        <b/>
        <sz val="11"/>
        <color theme="1"/>
        <rFont val="Calibri"/>
        <family val="2"/>
      </rPr>
      <t>↓</t>
    </r>
  </si>
  <si>
    <t>JAW</t>
  </si>
  <si>
    <t>Problem #1</t>
  </si>
  <si>
    <t xml:space="preserve">https://www.youtube.com/watch?v=w-R4BDNxSLU </t>
  </si>
  <si>
    <t>Tutoroial Links</t>
  </si>
  <si>
    <t>Problem #2</t>
  </si>
  <si>
    <t xml:space="preserve">https://www.youtube.com/watch?v=MlEBmoPGJvo </t>
  </si>
  <si>
    <t>Problem #3</t>
  </si>
  <si>
    <t xml:space="preserve">https://www.youtube.com/watch?v=YWiuxFPEm4A </t>
  </si>
  <si>
    <t>Problem #4A</t>
  </si>
  <si>
    <t xml:space="preserve">https://www.youtube.com/watch?v=Ls3ZLYQ5NtE </t>
  </si>
  <si>
    <t xml:space="preserve">Problem #4B – 
Extra Credit </t>
  </si>
  <si>
    <t>https://www.youtube.com/watch?v=Y3hjuu1OJAM</t>
  </si>
  <si>
    <t xml:space="preserve">Listed below are tutorial links to completing each problem, it is essential that the data from the project direction. </t>
  </si>
  <si>
    <t>Change
Final - Initial</t>
  </si>
  <si>
    <t>Intial</t>
  </si>
  <si>
    <t>Impact on employment:</t>
  </si>
  <si>
    <r>
      <rPr>
        <b/>
        <sz val="11"/>
        <color theme="1"/>
        <rFont val="Calibri"/>
        <family val="2"/>
        <scheme val="minor"/>
      </rPr>
      <t>Part D</t>
    </r>
    <r>
      <rPr>
        <sz val="11"/>
        <color theme="1"/>
        <rFont val="Calibri"/>
        <family val="2"/>
        <scheme val="minor"/>
      </rPr>
      <t>: Part Price Floor Values</t>
    </r>
  </si>
  <si>
    <t>A to B</t>
  </si>
  <si>
    <t>B to C</t>
  </si>
  <si>
    <t>C to D</t>
  </si>
  <si>
    <t>D to E</t>
  </si>
  <si>
    <t xml:space="preserve"> E to F</t>
  </si>
  <si>
    <t xml:space="preserve"> F to G</t>
  </si>
  <si>
    <t>G to H</t>
  </si>
  <si>
    <t>H to I</t>
  </si>
  <si>
    <t>I to J</t>
  </si>
  <si>
    <t>per bushel</t>
  </si>
  <si>
    <t>million bushels</t>
  </si>
  <si>
    <t>increase</t>
  </si>
  <si>
    <t>At the initial equilibrium, we are operating below full employment capacity because we are at the bottom of the aggregate supply curve.</t>
  </si>
  <si>
    <t>decrease of 150</t>
  </si>
  <si>
    <t>decrease of 20</t>
  </si>
  <si>
    <t>At initial equilibrium, we are working at full employment capacity because it is at the steep end of the supply curve.</t>
  </si>
  <si>
    <t>At final equilibrium, we are working below full employment capapcity because it is at the bottom of the aggregate supply curve. This means there have been layoffs.</t>
  </si>
  <si>
    <t>At the final equilibrium, we are operating at full employment capapcity because we are at the point where the supply curve becomes steep. This means we have hired more workers.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</si>
</sst>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17" x14ac:knownFonts="1">
    <font>
      <sz val="11"/>
      <color theme="1"/>
      <name val="Calibri"/>
      <family val="2"/>
      <scheme val="minor"/>
    </font>
    <font>
      <sz val="12"/>
      <name val="Book Antiqua"/>
      <family val="1"/>
    </font>
    <font>
      <b/>
      <sz val="10"/>
      <name val="Book Antiqua"/>
      <family val="1"/>
    </font>
    <font>
      <sz val="12"/>
      <color indexed="8"/>
      <name val="Book Antiqua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Book Antiqua"/>
      <family val="1"/>
    </font>
    <font>
      <sz val="12"/>
      <color theme="1"/>
      <name val="Book Antiqua"/>
      <family val="1"/>
    </font>
    <font>
      <b/>
      <sz val="12"/>
      <color rgb="FF2F5496"/>
      <name val="Book Antiqua"/>
      <family val="1"/>
    </font>
    <font>
      <b/>
      <sz val="12"/>
      <name val="Book Antiqua"/>
      <family val="1"/>
    </font>
    <font>
      <sz val="12"/>
      <color theme="1"/>
      <name val="Calibri"/>
      <family val="2"/>
      <scheme val="minor"/>
    </font>
    <font>
      <b/>
      <sz val="12"/>
      <color rgb="FF000000"/>
      <name val="Book Antiqua"/>
      <family val="1"/>
    </font>
    <font>
      <sz val="12"/>
      <color theme="1"/>
      <name val="Symbol"/>
      <family val="1"/>
      <charset val="2"/>
    </font>
    <font>
      <sz val="12"/>
      <color indexed="8"/>
      <name val="Times New Roman"/>
      <family val="1"/>
    </font>
    <font>
      <b/>
      <sz val="11"/>
      <color theme="1"/>
      <name val="Calibri"/>
      <family val="2"/>
    </font>
    <font>
      <b/>
      <u/>
      <sz val="12"/>
      <color theme="1"/>
      <name val="Book Antiqua"/>
      <family val="1"/>
    </font>
    <font>
      <u/>
      <sz val="11"/>
      <color theme="10"/>
      <name val="Calibri"/>
      <family val="2"/>
      <scheme val="minor"/>
    </font>
    <font>
      <sz val="12"/>
      <color rgb="FF000000"/>
      <name val="Book Antiqua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EEAF6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9CC2E5"/>
      </bottom>
      <diagonal/>
    </border>
    <border>
      <left/>
      <right style="medium">
        <color rgb="FF9CC2E5"/>
      </right>
      <top/>
      <bottom style="medium">
        <color rgb="FF9CC2E5"/>
      </bottom>
      <diagonal/>
    </border>
    <border>
      <left/>
      <right/>
      <top/>
      <bottom style="medium">
        <color rgb="FF9CC2E5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69">
    <xf numFmtId="0" fontId="0" fillId="0" borderId="0" xfId="0"/>
    <xf numFmtId="0" fontId="1" fillId="0" borderId="0" xfId="0" applyFont="1"/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0" fillId="0" borderId="0" xfId="0" applyFont="1"/>
    <xf numFmtId="2" fontId="0" fillId="0" borderId="0" xfId="0" applyNumberFormat="1"/>
    <xf numFmtId="0" fontId="0" fillId="0" borderId="0" xfId="0" applyBorder="1"/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 applyAlignment="1">
      <alignment vertical="center"/>
    </xf>
    <xf numFmtId="0" fontId="11" fillId="0" borderId="0" xfId="0" applyFont="1" applyAlignment="1">
      <alignment horizontal="left" vertical="center" indent="5"/>
    </xf>
    <xf numFmtId="0" fontId="0" fillId="0" borderId="2" xfId="0" applyBorder="1"/>
    <xf numFmtId="0" fontId="0" fillId="0" borderId="4" xfId="0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44" fontId="0" fillId="0" borderId="0" xfId="0" applyNumberFormat="1" applyBorder="1"/>
    <xf numFmtId="0" fontId="0" fillId="0" borderId="5" xfId="0" applyBorder="1"/>
    <xf numFmtId="0" fontId="0" fillId="0" borderId="2" xfId="0" applyBorder="1" applyAlignment="1">
      <alignment horizontal="center"/>
    </xf>
    <xf numFmtId="0" fontId="14" fillId="0" borderId="0" xfId="0" applyFont="1" applyAlignment="1">
      <alignment vertical="center"/>
    </xf>
    <xf numFmtId="0" fontId="15" fillId="0" borderId="0" xfId="1"/>
    <xf numFmtId="0" fontId="5" fillId="0" borderId="0" xfId="0" applyFont="1"/>
    <xf numFmtId="0" fontId="14" fillId="0" borderId="0" xfId="0" applyFont="1" applyAlignment="1">
      <alignment wrapText="1"/>
    </xf>
    <xf numFmtId="0" fontId="15" fillId="0" borderId="0" xfId="1" applyAlignment="1">
      <alignment vertical="center"/>
    </xf>
    <xf numFmtId="0" fontId="0" fillId="0" borderId="0" xfId="0" applyAlignment="1">
      <alignment wrapText="1"/>
    </xf>
    <xf numFmtId="0" fontId="0" fillId="0" borderId="2" xfId="0" applyBorder="1" applyAlignment="1">
      <alignment horizontal="center" wrapText="1"/>
    </xf>
    <xf numFmtId="0" fontId="4" fillId="0" borderId="0" xfId="0" applyFont="1" applyBorder="1"/>
    <xf numFmtId="0" fontId="0" fillId="0" borderId="0" xfId="0" applyFill="1" applyBorder="1"/>
    <xf numFmtId="6" fontId="10" fillId="2" borderId="2" xfId="0" applyNumberFormat="1" applyFont="1" applyFill="1" applyBorder="1" applyAlignment="1">
      <alignment horizontal="right" vertical="center"/>
    </xf>
    <xf numFmtId="0" fontId="10" fillId="2" borderId="2" xfId="0" applyFont="1" applyFill="1" applyBorder="1" applyAlignment="1">
      <alignment horizontal="right" vertical="center"/>
    </xf>
    <xf numFmtId="6" fontId="10" fillId="3" borderId="2" xfId="0" applyNumberFormat="1" applyFont="1" applyFill="1" applyBorder="1" applyAlignment="1">
      <alignment horizontal="right" vertical="center"/>
    </xf>
    <xf numFmtId="0" fontId="16" fillId="3" borderId="2" xfId="0" applyFont="1" applyFill="1" applyBorder="1" applyAlignment="1">
      <alignment horizontal="right" vertical="center"/>
    </xf>
    <xf numFmtId="6" fontId="10" fillId="0" borderId="2" xfId="0" applyNumberFormat="1" applyFont="1" applyBorder="1" applyAlignment="1">
      <alignment horizontal="right" vertical="center"/>
    </xf>
    <xf numFmtId="0" fontId="16" fillId="0" borderId="2" xfId="0" applyFont="1" applyBorder="1" applyAlignment="1">
      <alignment horizontal="right" vertical="center"/>
    </xf>
    <xf numFmtId="6" fontId="10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6" fontId="10" fillId="3" borderId="2" xfId="0" applyNumberFormat="1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6" fontId="10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8" fontId="10" fillId="3" borderId="2" xfId="0" applyNumberFormat="1" applyFont="1" applyFill="1" applyBorder="1" applyAlignment="1">
      <alignment vertical="center"/>
    </xf>
    <xf numFmtId="8" fontId="5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8" fontId="0" fillId="0" borderId="2" xfId="0" applyNumberFormat="1" applyBorder="1"/>
    <xf numFmtId="1" fontId="0" fillId="0" borderId="2" xfId="0" applyNumberFormat="1" applyBorder="1"/>
    <xf numFmtId="0" fontId="10" fillId="2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Book Antiqua"/>
        <family val="1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 - Market for Coffee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9364612182097926"/>
          <c:y val="0.25324991101480593"/>
          <c:w val="0.75320445289166438"/>
          <c:h val="0.54919532600134302"/>
        </c:manualLayout>
      </c:layout>
      <c:scatterChart>
        <c:scatterStyle val="smoothMarker"/>
        <c:varyColors val="0"/>
        <c:ser>
          <c:idx val="4"/>
          <c:order val="4"/>
          <c:tx>
            <c:strRef>
              <c:f>'Problem 1'!$C$2</c:f>
              <c:strCache>
                <c:ptCount val="1"/>
                <c:pt idx="0">
                  <c:v>QD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3631-45C8-A95A-C7A0776AF1F2}"/>
            </c:ext>
          </c:extLst>
        </c:ser>
        <c:ser>
          <c:idx val="5"/>
          <c:order val="5"/>
          <c:tx>
            <c:strRef>
              <c:f>'Problem 1'!$D$2</c:f>
              <c:strCache>
                <c:ptCount val="1"/>
                <c:pt idx="0">
                  <c:v>QS</c:v>
                </c:pt>
              </c:strCache>
            </c:strRef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3631-45C8-A95A-C7A0776AF1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742191"/>
        <c:axId val="206730959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'Problem 1'!$E$1</c15:sqref>
                        </c15:formulaRef>
                      </c:ext>
                    </c:extLst>
                    <c:strCache>
                      <c:ptCount val="1"/>
                      <c:pt idx="0">
                        <c:v>Part B</c:v>
                      </c:pt>
                    </c:strCache>
                  </c:strRef>
                </c:tx>
                <c:spPr>
                  <a:ln w="19050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xVal>
                  <c:multiLvlStrRef>
                    <c:extLst>
                      <c:ext uri="{02D57815-91ED-43cb-92C2-25804820EDAC}">
                        <c15:formulaRef>
                          <c15:sqref>'Problem 1'!$B$2:$D$10</c15:sqref>
                        </c15:formulaRef>
                      </c:ext>
                    </c:extLst>
                    <c:multiLvlStrCache>
                      <c:ptCount val="9"/>
                      <c:lvl>
                        <c:pt idx="0">
                          <c:v>QS</c:v>
                        </c:pt>
                        <c:pt idx="1">
                          <c:v>20</c:v>
                        </c:pt>
                        <c:pt idx="2">
                          <c:v>25</c:v>
                        </c:pt>
                        <c:pt idx="3">
                          <c:v>30</c:v>
                        </c:pt>
                        <c:pt idx="4">
                          <c:v>35</c:v>
                        </c:pt>
                        <c:pt idx="5">
                          <c:v>40</c:v>
                        </c:pt>
                        <c:pt idx="6">
                          <c:v>45</c:v>
                        </c:pt>
                        <c:pt idx="7">
                          <c:v>50</c:v>
                        </c:pt>
                        <c:pt idx="8">
                          <c:v>55</c:v>
                        </c:pt>
                      </c:lvl>
                      <c:lvl>
                        <c:pt idx="0">
                          <c:v>QD</c:v>
                        </c:pt>
                        <c:pt idx="1">
                          <c:v>50</c:v>
                        </c:pt>
                        <c:pt idx="2">
                          <c:v>45</c:v>
                        </c:pt>
                        <c:pt idx="3">
                          <c:v>40</c:v>
                        </c:pt>
                        <c:pt idx="4">
                          <c:v>35</c:v>
                        </c:pt>
                        <c:pt idx="5">
                          <c:v>30</c:v>
                        </c:pt>
                        <c:pt idx="6">
                          <c:v>25</c:v>
                        </c:pt>
                        <c:pt idx="7">
                          <c:v>20</c:v>
                        </c:pt>
                        <c:pt idx="8">
                          <c:v>15</c:v>
                        </c:pt>
                      </c:lvl>
                      <c:lvl>
                        <c:pt idx="0">
                          <c:v>Price</c:v>
                        </c:pt>
                        <c:pt idx="1">
                          <c:v>$5 </c:v>
                        </c:pt>
                        <c:pt idx="2">
                          <c:v>$6 </c:v>
                        </c:pt>
                        <c:pt idx="3">
                          <c:v>$7 </c:v>
                        </c:pt>
                        <c:pt idx="4">
                          <c:v>$8 </c:v>
                        </c:pt>
                        <c:pt idx="5">
                          <c:v>$9 </c:v>
                        </c:pt>
                        <c:pt idx="6">
                          <c:v>$10 </c:v>
                        </c:pt>
                        <c:pt idx="7">
                          <c:v>$11 </c:v>
                        </c:pt>
                        <c:pt idx="8">
                          <c:v>$12 </c:v>
                        </c:pt>
                      </c:lvl>
                    </c:multiLvlStrCache>
                  </c:multiLvlStrRef>
                </c:xVal>
                <c:yVal>
                  <c:numRef>
                    <c:extLst>
                      <c:ext uri="{02D57815-91ED-43cb-92C2-25804820EDAC}">
                        <c15:formulaRef>
                          <c15:sqref>'Problem 1'!$E$2:$E$10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0</c:v>
                      </c:pt>
                      <c:pt idx="1">
                        <c:v>80</c:v>
                      </c:pt>
                      <c:pt idx="2">
                        <c:v>75</c:v>
                      </c:pt>
                      <c:pt idx="3">
                        <c:v>70</c:v>
                      </c:pt>
                      <c:pt idx="4">
                        <c:v>65</c:v>
                      </c:pt>
                      <c:pt idx="5">
                        <c:v>60</c:v>
                      </c:pt>
                      <c:pt idx="6">
                        <c:v>55</c:v>
                      </c:pt>
                      <c:pt idx="7">
                        <c:v>50</c:v>
                      </c:pt>
                      <c:pt idx="8">
                        <c:v>45</c:v>
                      </c:pt>
                    </c:numCache>
                  </c:numRef>
                </c:yVal>
                <c:smooth val="1"/>
                <c:extLst>
                  <c:ext xmlns:c16="http://schemas.microsoft.com/office/drawing/2014/chart" uri="{C3380CC4-5D6E-409C-BE32-E72D297353CC}">
                    <c16:uniqueId val="{00000000-3631-45C8-A95A-C7A0776AF1F2}"/>
                  </c:ext>
                </c:extLst>
              </c15:ser>
            </c15:filteredScatterSeries>
            <c15:filteredScatte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1'!$F$1</c15:sqref>
                        </c15:formulaRef>
                      </c:ext>
                    </c:extLst>
                    <c:strCache>
                      <c:ptCount val="1"/>
                      <c:pt idx="0">
                        <c:v>Part C</c:v>
                      </c:pt>
                    </c:strCache>
                  </c:strRef>
                </c:tx>
                <c:spPr>
                  <a:ln w="19050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xVal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1'!$B$2:$D$10</c15:sqref>
                        </c15:formulaRef>
                      </c:ext>
                    </c:extLst>
                    <c:multiLvlStrCache>
                      <c:ptCount val="9"/>
                      <c:lvl>
                        <c:pt idx="0">
                          <c:v>QS</c:v>
                        </c:pt>
                        <c:pt idx="1">
                          <c:v>20</c:v>
                        </c:pt>
                        <c:pt idx="2">
                          <c:v>25</c:v>
                        </c:pt>
                        <c:pt idx="3">
                          <c:v>30</c:v>
                        </c:pt>
                        <c:pt idx="4">
                          <c:v>35</c:v>
                        </c:pt>
                        <c:pt idx="5">
                          <c:v>40</c:v>
                        </c:pt>
                        <c:pt idx="6">
                          <c:v>45</c:v>
                        </c:pt>
                        <c:pt idx="7">
                          <c:v>50</c:v>
                        </c:pt>
                        <c:pt idx="8">
                          <c:v>55</c:v>
                        </c:pt>
                      </c:lvl>
                      <c:lvl>
                        <c:pt idx="0">
                          <c:v>QD</c:v>
                        </c:pt>
                        <c:pt idx="1">
                          <c:v>50</c:v>
                        </c:pt>
                        <c:pt idx="2">
                          <c:v>45</c:v>
                        </c:pt>
                        <c:pt idx="3">
                          <c:v>40</c:v>
                        </c:pt>
                        <c:pt idx="4">
                          <c:v>35</c:v>
                        </c:pt>
                        <c:pt idx="5">
                          <c:v>30</c:v>
                        </c:pt>
                        <c:pt idx="6">
                          <c:v>25</c:v>
                        </c:pt>
                        <c:pt idx="7">
                          <c:v>20</c:v>
                        </c:pt>
                        <c:pt idx="8">
                          <c:v>15</c:v>
                        </c:pt>
                      </c:lvl>
                      <c:lvl>
                        <c:pt idx="0">
                          <c:v>Price</c:v>
                        </c:pt>
                        <c:pt idx="1">
                          <c:v>$5 </c:v>
                        </c:pt>
                        <c:pt idx="2">
                          <c:v>$6 </c:v>
                        </c:pt>
                        <c:pt idx="3">
                          <c:v>$7 </c:v>
                        </c:pt>
                        <c:pt idx="4">
                          <c:v>$8 </c:v>
                        </c:pt>
                        <c:pt idx="5">
                          <c:v>$9 </c:v>
                        </c:pt>
                        <c:pt idx="6">
                          <c:v>$10 </c:v>
                        </c:pt>
                        <c:pt idx="7">
                          <c:v>$11 </c:v>
                        </c:pt>
                        <c:pt idx="8">
                          <c:v>$12 </c:v>
                        </c:pt>
                      </c:lvl>
                    </c:multiLvlStrCache>
                  </c:multiLvlStr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1'!$F$2:$F$10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0</c:v>
                      </c:pt>
                      <c:pt idx="1">
                        <c:v>20</c:v>
                      </c:pt>
                      <c:pt idx="2">
                        <c:v>15</c:v>
                      </c:pt>
                      <c:pt idx="3">
                        <c:v>10</c:v>
                      </c:pt>
                      <c:pt idx="4">
                        <c:v>5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3631-45C8-A95A-C7A0776AF1F2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1'!$G$1</c15:sqref>
                        </c15:formulaRef>
                      </c:ext>
                    </c:extLst>
                    <c:strCache>
                      <c:ptCount val="1"/>
                      <c:pt idx="0">
                        <c:v>Part D</c:v>
                      </c:pt>
                    </c:strCache>
                  </c:strRef>
                </c:tx>
                <c:spPr>
                  <a:ln w="1905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xVal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1'!$B$2:$D$10</c15:sqref>
                        </c15:formulaRef>
                      </c:ext>
                    </c:extLst>
                    <c:multiLvlStrCache>
                      <c:ptCount val="9"/>
                      <c:lvl>
                        <c:pt idx="0">
                          <c:v>QS</c:v>
                        </c:pt>
                        <c:pt idx="1">
                          <c:v>20</c:v>
                        </c:pt>
                        <c:pt idx="2">
                          <c:v>25</c:v>
                        </c:pt>
                        <c:pt idx="3">
                          <c:v>30</c:v>
                        </c:pt>
                        <c:pt idx="4">
                          <c:v>35</c:v>
                        </c:pt>
                        <c:pt idx="5">
                          <c:v>40</c:v>
                        </c:pt>
                        <c:pt idx="6">
                          <c:v>45</c:v>
                        </c:pt>
                        <c:pt idx="7">
                          <c:v>50</c:v>
                        </c:pt>
                        <c:pt idx="8">
                          <c:v>55</c:v>
                        </c:pt>
                      </c:lvl>
                      <c:lvl>
                        <c:pt idx="0">
                          <c:v>QD</c:v>
                        </c:pt>
                        <c:pt idx="1">
                          <c:v>50</c:v>
                        </c:pt>
                        <c:pt idx="2">
                          <c:v>45</c:v>
                        </c:pt>
                        <c:pt idx="3">
                          <c:v>40</c:v>
                        </c:pt>
                        <c:pt idx="4">
                          <c:v>35</c:v>
                        </c:pt>
                        <c:pt idx="5">
                          <c:v>30</c:v>
                        </c:pt>
                        <c:pt idx="6">
                          <c:v>25</c:v>
                        </c:pt>
                        <c:pt idx="7">
                          <c:v>20</c:v>
                        </c:pt>
                        <c:pt idx="8">
                          <c:v>15</c:v>
                        </c:pt>
                      </c:lvl>
                      <c:lvl>
                        <c:pt idx="0">
                          <c:v>Price</c:v>
                        </c:pt>
                        <c:pt idx="1">
                          <c:v>$5 </c:v>
                        </c:pt>
                        <c:pt idx="2">
                          <c:v>$6 </c:v>
                        </c:pt>
                        <c:pt idx="3">
                          <c:v>$7 </c:v>
                        </c:pt>
                        <c:pt idx="4">
                          <c:v>$8 </c:v>
                        </c:pt>
                        <c:pt idx="5">
                          <c:v>$9 </c:v>
                        </c:pt>
                        <c:pt idx="6">
                          <c:v>$10 </c:v>
                        </c:pt>
                        <c:pt idx="7">
                          <c:v>$11 </c:v>
                        </c:pt>
                        <c:pt idx="8">
                          <c:v>$12 </c:v>
                        </c:pt>
                      </c:lvl>
                    </c:multiLvlStrCache>
                  </c:multiLvlStr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1'!$G$2:$G$10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0</c:v>
                      </c:pt>
                      <c:pt idx="1">
                        <c:v>50</c:v>
                      </c:pt>
                      <c:pt idx="2">
                        <c:v>55</c:v>
                      </c:pt>
                      <c:pt idx="3">
                        <c:v>60</c:v>
                      </c:pt>
                      <c:pt idx="4">
                        <c:v>65</c:v>
                      </c:pt>
                      <c:pt idx="5">
                        <c:v>70</c:v>
                      </c:pt>
                      <c:pt idx="6">
                        <c:v>75</c:v>
                      </c:pt>
                      <c:pt idx="7">
                        <c:v>80</c:v>
                      </c:pt>
                      <c:pt idx="8">
                        <c:v>85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3631-45C8-A95A-C7A0776AF1F2}"/>
                  </c:ext>
                </c:extLst>
              </c15:ser>
            </c15:filteredScatterSeries>
            <c15:filteredScatte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1'!$H$1</c15:sqref>
                        </c15:formulaRef>
                      </c:ext>
                    </c:extLst>
                    <c:strCache>
                      <c:ptCount val="1"/>
                      <c:pt idx="0">
                        <c:v>Part E</c:v>
                      </c:pt>
                    </c:strCache>
                  </c:strRef>
                </c:tx>
                <c:spPr>
                  <a:ln w="19050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xVal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1'!$B$2:$D$10</c15:sqref>
                        </c15:formulaRef>
                      </c:ext>
                    </c:extLst>
                    <c:multiLvlStrCache>
                      <c:ptCount val="9"/>
                      <c:lvl>
                        <c:pt idx="0">
                          <c:v>QS</c:v>
                        </c:pt>
                        <c:pt idx="1">
                          <c:v>20</c:v>
                        </c:pt>
                        <c:pt idx="2">
                          <c:v>25</c:v>
                        </c:pt>
                        <c:pt idx="3">
                          <c:v>30</c:v>
                        </c:pt>
                        <c:pt idx="4">
                          <c:v>35</c:v>
                        </c:pt>
                        <c:pt idx="5">
                          <c:v>40</c:v>
                        </c:pt>
                        <c:pt idx="6">
                          <c:v>45</c:v>
                        </c:pt>
                        <c:pt idx="7">
                          <c:v>50</c:v>
                        </c:pt>
                        <c:pt idx="8">
                          <c:v>55</c:v>
                        </c:pt>
                      </c:lvl>
                      <c:lvl>
                        <c:pt idx="0">
                          <c:v>QD</c:v>
                        </c:pt>
                        <c:pt idx="1">
                          <c:v>50</c:v>
                        </c:pt>
                        <c:pt idx="2">
                          <c:v>45</c:v>
                        </c:pt>
                        <c:pt idx="3">
                          <c:v>40</c:v>
                        </c:pt>
                        <c:pt idx="4">
                          <c:v>35</c:v>
                        </c:pt>
                        <c:pt idx="5">
                          <c:v>30</c:v>
                        </c:pt>
                        <c:pt idx="6">
                          <c:v>25</c:v>
                        </c:pt>
                        <c:pt idx="7">
                          <c:v>20</c:v>
                        </c:pt>
                        <c:pt idx="8">
                          <c:v>15</c:v>
                        </c:pt>
                      </c:lvl>
                      <c:lvl>
                        <c:pt idx="0">
                          <c:v>Price</c:v>
                        </c:pt>
                        <c:pt idx="1">
                          <c:v>$5 </c:v>
                        </c:pt>
                        <c:pt idx="2">
                          <c:v>$6 </c:v>
                        </c:pt>
                        <c:pt idx="3">
                          <c:v>$7 </c:v>
                        </c:pt>
                        <c:pt idx="4">
                          <c:v>$8 </c:v>
                        </c:pt>
                        <c:pt idx="5">
                          <c:v>$9 </c:v>
                        </c:pt>
                        <c:pt idx="6">
                          <c:v>$10 </c:v>
                        </c:pt>
                        <c:pt idx="7">
                          <c:v>$11 </c:v>
                        </c:pt>
                        <c:pt idx="8">
                          <c:v>$12 </c:v>
                        </c:pt>
                      </c:lvl>
                    </c:multiLvlStrCache>
                  </c:multiLvlStr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1'!$H$2:$H$10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5</c:v>
                      </c:pt>
                      <c:pt idx="5">
                        <c:v>10</c:v>
                      </c:pt>
                      <c:pt idx="6">
                        <c:v>15</c:v>
                      </c:pt>
                      <c:pt idx="7">
                        <c:v>20</c:v>
                      </c:pt>
                      <c:pt idx="8">
                        <c:v>25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3631-45C8-A95A-C7A0776AF1F2}"/>
                  </c:ext>
                </c:extLst>
              </c15:ser>
            </c15:filteredScatterSeries>
          </c:ext>
        </c:extLst>
      </c:scatterChart>
      <c:valAx>
        <c:axId val="2067421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Quantity (in millions)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730959"/>
        <c:crosses val="autoZero"/>
        <c:crossBetween val="midCat"/>
      </c:valAx>
      <c:valAx>
        <c:axId val="206730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per pound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74219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7702127659574469"/>
          <c:y val="0.14034001186981357"/>
          <c:w val="0.38499375509095846"/>
          <c:h val="8.36437407502232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 - Market for Coffee</a:t>
            </a:r>
          </a:p>
        </c:rich>
      </c:tx>
      <c:layout>
        <c:manualLayout>
          <c:xMode val="edge"/>
          <c:yMode val="edge"/>
          <c:x val="0.26255685430625519"/>
          <c:y val="2.52366014180188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330522394378121"/>
          <c:y val="0.27781004280872751"/>
          <c:w val="0.79146896960460589"/>
          <c:h val="0.54919532600134302"/>
        </c:manualLayout>
      </c:layout>
      <c:scatterChart>
        <c:scatterStyle val="smoothMarker"/>
        <c:varyColors val="0"/>
        <c:ser>
          <c:idx val="4"/>
          <c:order val="4"/>
          <c:tx>
            <c:strRef>
              <c:f>'Problem 1'!$C$2</c:f>
              <c:strCache>
                <c:ptCount val="1"/>
                <c:pt idx="0">
                  <c:v>QD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DE1-411E-9B7B-DCD2BA535D73}"/>
            </c:ext>
          </c:extLst>
        </c:ser>
        <c:ser>
          <c:idx val="5"/>
          <c:order val="5"/>
          <c:tx>
            <c:strRef>
              <c:f>'Problem 1'!$D$2</c:f>
              <c:strCache>
                <c:ptCount val="1"/>
                <c:pt idx="0">
                  <c:v>QS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DE1-411E-9B7B-DCD2BA535D73}"/>
            </c:ext>
          </c:extLst>
        </c:ser>
        <c:ser>
          <c:idx val="6"/>
          <c:order val="6"/>
          <c:tx>
            <c:strRef>
              <c:f>'Problem 1'!$E$2</c:f>
              <c:strCache>
                <c:ptCount val="1"/>
                <c:pt idx="0">
                  <c:v>New Qd↑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'Problem 1'!$E$3:$E$10</c:f>
              <c:numCache>
                <c:formatCode>General</c:formatCode>
                <c:ptCount val="8"/>
                <c:pt idx="0">
                  <c:v>80</c:v>
                </c:pt>
                <c:pt idx="1">
                  <c:v>75</c:v>
                </c:pt>
                <c:pt idx="2">
                  <c:v>70</c:v>
                </c:pt>
                <c:pt idx="3">
                  <c:v>65</c:v>
                </c:pt>
                <c:pt idx="4">
                  <c:v>60</c:v>
                </c:pt>
                <c:pt idx="5">
                  <c:v>55</c:v>
                </c:pt>
                <c:pt idx="6">
                  <c:v>50</c:v>
                </c:pt>
                <c:pt idx="7">
                  <c:v>45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EDE1-411E-9B7B-DCD2BA535D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742191"/>
        <c:axId val="206730959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'Problem 1'!$E$1</c15:sqref>
                        </c15:formulaRef>
                      </c:ext>
                    </c:extLst>
                    <c:strCache>
                      <c:ptCount val="1"/>
                      <c:pt idx="0">
                        <c:v>Part B</c:v>
                      </c:pt>
                    </c:strCache>
                  </c:strRef>
                </c:tx>
                <c:spPr>
                  <a:ln w="19050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xVal>
                  <c:multiLvlStrRef>
                    <c:extLst>
                      <c:ext uri="{02D57815-91ED-43cb-92C2-25804820EDAC}">
                        <c15:formulaRef>
                          <c15:sqref>'Problem 1'!$B$2:$D$10</c15:sqref>
                        </c15:formulaRef>
                      </c:ext>
                    </c:extLst>
                    <c:multiLvlStrCache>
                      <c:ptCount val="9"/>
                      <c:lvl>
                        <c:pt idx="0">
                          <c:v>QS</c:v>
                        </c:pt>
                        <c:pt idx="1">
                          <c:v>20</c:v>
                        </c:pt>
                        <c:pt idx="2">
                          <c:v>25</c:v>
                        </c:pt>
                        <c:pt idx="3">
                          <c:v>30</c:v>
                        </c:pt>
                        <c:pt idx="4">
                          <c:v>35</c:v>
                        </c:pt>
                        <c:pt idx="5">
                          <c:v>40</c:v>
                        </c:pt>
                        <c:pt idx="6">
                          <c:v>45</c:v>
                        </c:pt>
                        <c:pt idx="7">
                          <c:v>50</c:v>
                        </c:pt>
                        <c:pt idx="8">
                          <c:v>55</c:v>
                        </c:pt>
                      </c:lvl>
                      <c:lvl>
                        <c:pt idx="0">
                          <c:v>QD</c:v>
                        </c:pt>
                        <c:pt idx="1">
                          <c:v>50</c:v>
                        </c:pt>
                        <c:pt idx="2">
                          <c:v>45</c:v>
                        </c:pt>
                        <c:pt idx="3">
                          <c:v>40</c:v>
                        </c:pt>
                        <c:pt idx="4">
                          <c:v>35</c:v>
                        </c:pt>
                        <c:pt idx="5">
                          <c:v>30</c:v>
                        </c:pt>
                        <c:pt idx="6">
                          <c:v>25</c:v>
                        </c:pt>
                        <c:pt idx="7">
                          <c:v>20</c:v>
                        </c:pt>
                        <c:pt idx="8">
                          <c:v>15</c:v>
                        </c:pt>
                      </c:lvl>
                      <c:lvl>
                        <c:pt idx="0">
                          <c:v>Price</c:v>
                        </c:pt>
                        <c:pt idx="1">
                          <c:v>$5 </c:v>
                        </c:pt>
                        <c:pt idx="2">
                          <c:v>$6 </c:v>
                        </c:pt>
                        <c:pt idx="3">
                          <c:v>$7 </c:v>
                        </c:pt>
                        <c:pt idx="4">
                          <c:v>$8 </c:v>
                        </c:pt>
                        <c:pt idx="5">
                          <c:v>$9 </c:v>
                        </c:pt>
                        <c:pt idx="6">
                          <c:v>$10 </c:v>
                        </c:pt>
                        <c:pt idx="7">
                          <c:v>$11 </c:v>
                        </c:pt>
                        <c:pt idx="8">
                          <c:v>$12 </c:v>
                        </c:pt>
                      </c:lvl>
                    </c:multiLvlStrCache>
                  </c:multiLvlStrRef>
                </c:xVal>
                <c:yVal>
                  <c:numRef>
                    <c:extLst>
                      <c:ext uri="{02D57815-91ED-43cb-92C2-25804820EDAC}">
                        <c15:formulaRef>
                          <c15:sqref>'Problem 1'!$E$2:$E$10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0</c:v>
                      </c:pt>
                      <c:pt idx="1">
                        <c:v>80</c:v>
                      </c:pt>
                      <c:pt idx="2">
                        <c:v>75</c:v>
                      </c:pt>
                      <c:pt idx="3">
                        <c:v>70</c:v>
                      </c:pt>
                      <c:pt idx="4">
                        <c:v>65</c:v>
                      </c:pt>
                      <c:pt idx="5">
                        <c:v>60</c:v>
                      </c:pt>
                      <c:pt idx="6">
                        <c:v>55</c:v>
                      </c:pt>
                      <c:pt idx="7">
                        <c:v>50</c:v>
                      </c:pt>
                      <c:pt idx="8">
                        <c:v>45</c:v>
                      </c:pt>
                    </c:numCache>
                  </c:numRef>
                </c:yVal>
                <c:smooth val="1"/>
                <c:extLst>
                  <c:ext xmlns:c16="http://schemas.microsoft.com/office/drawing/2014/chart" uri="{C3380CC4-5D6E-409C-BE32-E72D297353CC}">
                    <c16:uniqueId val="{00000002-EDE1-411E-9B7B-DCD2BA535D73}"/>
                  </c:ext>
                </c:extLst>
              </c15:ser>
            </c15:filteredScatterSeries>
            <c15:filteredScatte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1'!$F$1</c15:sqref>
                        </c15:formulaRef>
                      </c:ext>
                    </c:extLst>
                    <c:strCache>
                      <c:ptCount val="1"/>
                      <c:pt idx="0">
                        <c:v>Part C</c:v>
                      </c:pt>
                    </c:strCache>
                  </c:strRef>
                </c:tx>
                <c:spPr>
                  <a:ln w="19050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xVal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1'!$B$2:$D$10</c15:sqref>
                        </c15:formulaRef>
                      </c:ext>
                    </c:extLst>
                    <c:multiLvlStrCache>
                      <c:ptCount val="9"/>
                      <c:lvl>
                        <c:pt idx="0">
                          <c:v>QS</c:v>
                        </c:pt>
                        <c:pt idx="1">
                          <c:v>20</c:v>
                        </c:pt>
                        <c:pt idx="2">
                          <c:v>25</c:v>
                        </c:pt>
                        <c:pt idx="3">
                          <c:v>30</c:v>
                        </c:pt>
                        <c:pt idx="4">
                          <c:v>35</c:v>
                        </c:pt>
                        <c:pt idx="5">
                          <c:v>40</c:v>
                        </c:pt>
                        <c:pt idx="6">
                          <c:v>45</c:v>
                        </c:pt>
                        <c:pt idx="7">
                          <c:v>50</c:v>
                        </c:pt>
                        <c:pt idx="8">
                          <c:v>55</c:v>
                        </c:pt>
                      </c:lvl>
                      <c:lvl>
                        <c:pt idx="0">
                          <c:v>QD</c:v>
                        </c:pt>
                        <c:pt idx="1">
                          <c:v>50</c:v>
                        </c:pt>
                        <c:pt idx="2">
                          <c:v>45</c:v>
                        </c:pt>
                        <c:pt idx="3">
                          <c:v>40</c:v>
                        </c:pt>
                        <c:pt idx="4">
                          <c:v>35</c:v>
                        </c:pt>
                        <c:pt idx="5">
                          <c:v>30</c:v>
                        </c:pt>
                        <c:pt idx="6">
                          <c:v>25</c:v>
                        </c:pt>
                        <c:pt idx="7">
                          <c:v>20</c:v>
                        </c:pt>
                        <c:pt idx="8">
                          <c:v>15</c:v>
                        </c:pt>
                      </c:lvl>
                      <c:lvl>
                        <c:pt idx="0">
                          <c:v>Price</c:v>
                        </c:pt>
                        <c:pt idx="1">
                          <c:v>$5 </c:v>
                        </c:pt>
                        <c:pt idx="2">
                          <c:v>$6 </c:v>
                        </c:pt>
                        <c:pt idx="3">
                          <c:v>$7 </c:v>
                        </c:pt>
                        <c:pt idx="4">
                          <c:v>$8 </c:v>
                        </c:pt>
                        <c:pt idx="5">
                          <c:v>$9 </c:v>
                        </c:pt>
                        <c:pt idx="6">
                          <c:v>$10 </c:v>
                        </c:pt>
                        <c:pt idx="7">
                          <c:v>$11 </c:v>
                        </c:pt>
                        <c:pt idx="8">
                          <c:v>$12 </c:v>
                        </c:pt>
                      </c:lvl>
                    </c:multiLvlStrCache>
                  </c:multiLvlStr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1'!$F$2:$F$10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0</c:v>
                      </c:pt>
                      <c:pt idx="1">
                        <c:v>20</c:v>
                      </c:pt>
                      <c:pt idx="2">
                        <c:v>15</c:v>
                      </c:pt>
                      <c:pt idx="3">
                        <c:v>10</c:v>
                      </c:pt>
                      <c:pt idx="4">
                        <c:v>5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EDE1-411E-9B7B-DCD2BA535D73}"/>
                  </c:ext>
                </c:extLst>
              </c15:ser>
            </c15:filteredScatterSeries>
            <c15:filteredScatte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1'!$G$1</c15:sqref>
                        </c15:formulaRef>
                      </c:ext>
                    </c:extLst>
                    <c:strCache>
                      <c:ptCount val="1"/>
                      <c:pt idx="0">
                        <c:v>Part D</c:v>
                      </c:pt>
                    </c:strCache>
                  </c:strRef>
                </c:tx>
                <c:spPr>
                  <a:ln w="1905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xVal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1'!$B$2:$D$10</c15:sqref>
                        </c15:formulaRef>
                      </c:ext>
                    </c:extLst>
                    <c:multiLvlStrCache>
                      <c:ptCount val="9"/>
                      <c:lvl>
                        <c:pt idx="0">
                          <c:v>QS</c:v>
                        </c:pt>
                        <c:pt idx="1">
                          <c:v>20</c:v>
                        </c:pt>
                        <c:pt idx="2">
                          <c:v>25</c:v>
                        </c:pt>
                        <c:pt idx="3">
                          <c:v>30</c:v>
                        </c:pt>
                        <c:pt idx="4">
                          <c:v>35</c:v>
                        </c:pt>
                        <c:pt idx="5">
                          <c:v>40</c:v>
                        </c:pt>
                        <c:pt idx="6">
                          <c:v>45</c:v>
                        </c:pt>
                        <c:pt idx="7">
                          <c:v>50</c:v>
                        </c:pt>
                        <c:pt idx="8">
                          <c:v>55</c:v>
                        </c:pt>
                      </c:lvl>
                      <c:lvl>
                        <c:pt idx="0">
                          <c:v>QD</c:v>
                        </c:pt>
                        <c:pt idx="1">
                          <c:v>50</c:v>
                        </c:pt>
                        <c:pt idx="2">
                          <c:v>45</c:v>
                        </c:pt>
                        <c:pt idx="3">
                          <c:v>40</c:v>
                        </c:pt>
                        <c:pt idx="4">
                          <c:v>35</c:v>
                        </c:pt>
                        <c:pt idx="5">
                          <c:v>30</c:v>
                        </c:pt>
                        <c:pt idx="6">
                          <c:v>25</c:v>
                        </c:pt>
                        <c:pt idx="7">
                          <c:v>20</c:v>
                        </c:pt>
                        <c:pt idx="8">
                          <c:v>15</c:v>
                        </c:pt>
                      </c:lvl>
                      <c:lvl>
                        <c:pt idx="0">
                          <c:v>Price</c:v>
                        </c:pt>
                        <c:pt idx="1">
                          <c:v>$5 </c:v>
                        </c:pt>
                        <c:pt idx="2">
                          <c:v>$6 </c:v>
                        </c:pt>
                        <c:pt idx="3">
                          <c:v>$7 </c:v>
                        </c:pt>
                        <c:pt idx="4">
                          <c:v>$8 </c:v>
                        </c:pt>
                        <c:pt idx="5">
                          <c:v>$9 </c:v>
                        </c:pt>
                        <c:pt idx="6">
                          <c:v>$10 </c:v>
                        </c:pt>
                        <c:pt idx="7">
                          <c:v>$11 </c:v>
                        </c:pt>
                        <c:pt idx="8">
                          <c:v>$12 </c:v>
                        </c:pt>
                      </c:lvl>
                    </c:multiLvlStrCache>
                  </c:multiLvlStr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1'!$G$2:$G$10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0</c:v>
                      </c:pt>
                      <c:pt idx="1">
                        <c:v>50</c:v>
                      </c:pt>
                      <c:pt idx="2">
                        <c:v>55</c:v>
                      </c:pt>
                      <c:pt idx="3">
                        <c:v>60</c:v>
                      </c:pt>
                      <c:pt idx="4">
                        <c:v>65</c:v>
                      </c:pt>
                      <c:pt idx="5">
                        <c:v>70</c:v>
                      </c:pt>
                      <c:pt idx="6">
                        <c:v>75</c:v>
                      </c:pt>
                      <c:pt idx="7">
                        <c:v>80</c:v>
                      </c:pt>
                      <c:pt idx="8">
                        <c:v>85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EDE1-411E-9B7B-DCD2BA535D73}"/>
                  </c:ext>
                </c:extLst>
              </c15:ser>
            </c15:filteredScatterSeries>
            <c15:filteredScatte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1'!$H$1</c15:sqref>
                        </c15:formulaRef>
                      </c:ext>
                    </c:extLst>
                    <c:strCache>
                      <c:ptCount val="1"/>
                      <c:pt idx="0">
                        <c:v>Part E</c:v>
                      </c:pt>
                    </c:strCache>
                  </c:strRef>
                </c:tx>
                <c:spPr>
                  <a:ln w="19050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/>
                    </a:solidFill>
                    <a:ln w="9525">
                      <a:solidFill>
                        <a:schemeClr val="accent4"/>
                      </a:solidFill>
                    </a:ln>
                    <a:effectLst/>
                  </c:spPr>
                </c:marker>
                <c:xVal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1'!$B$2:$D$10</c15:sqref>
                        </c15:formulaRef>
                      </c:ext>
                    </c:extLst>
                    <c:multiLvlStrCache>
                      <c:ptCount val="9"/>
                      <c:lvl>
                        <c:pt idx="0">
                          <c:v>QS</c:v>
                        </c:pt>
                        <c:pt idx="1">
                          <c:v>20</c:v>
                        </c:pt>
                        <c:pt idx="2">
                          <c:v>25</c:v>
                        </c:pt>
                        <c:pt idx="3">
                          <c:v>30</c:v>
                        </c:pt>
                        <c:pt idx="4">
                          <c:v>35</c:v>
                        </c:pt>
                        <c:pt idx="5">
                          <c:v>40</c:v>
                        </c:pt>
                        <c:pt idx="6">
                          <c:v>45</c:v>
                        </c:pt>
                        <c:pt idx="7">
                          <c:v>50</c:v>
                        </c:pt>
                        <c:pt idx="8">
                          <c:v>55</c:v>
                        </c:pt>
                      </c:lvl>
                      <c:lvl>
                        <c:pt idx="0">
                          <c:v>QD</c:v>
                        </c:pt>
                        <c:pt idx="1">
                          <c:v>50</c:v>
                        </c:pt>
                        <c:pt idx="2">
                          <c:v>45</c:v>
                        </c:pt>
                        <c:pt idx="3">
                          <c:v>40</c:v>
                        </c:pt>
                        <c:pt idx="4">
                          <c:v>35</c:v>
                        </c:pt>
                        <c:pt idx="5">
                          <c:v>30</c:v>
                        </c:pt>
                        <c:pt idx="6">
                          <c:v>25</c:v>
                        </c:pt>
                        <c:pt idx="7">
                          <c:v>20</c:v>
                        </c:pt>
                        <c:pt idx="8">
                          <c:v>15</c:v>
                        </c:pt>
                      </c:lvl>
                      <c:lvl>
                        <c:pt idx="0">
                          <c:v>Price</c:v>
                        </c:pt>
                        <c:pt idx="1">
                          <c:v>$5 </c:v>
                        </c:pt>
                        <c:pt idx="2">
                          <c:v>$6 </c:v>
                        </c:pt>
                        <c:pt idx="3">
                          <c:v>$7 </c:v>
                        </c:pt>
                        <c:pt idx="4">
                          <c:v>$8 </c:v>
                        </c:pt>
                        <c:pt idx="5">
                          <c:v>$9 </c:v>
                        </c:pt>
                        <c:pt idx="6">
                          <c:v>$10 </c:v>
                        </c:pt>
                        <c:pt idx="7">
                          <c:v>$11 </c:v>
                        </c:pt>
                        <c:pt idx="8">
                          <c:v>$12 </c:v>
                        </c:pt>
                      </c:lvl>
                    </c:multiLvlStrCache>
                  </c:multiLvlStrRef>
                </c:xVal>
                <c:y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'Problem 1'!$H$2:$H$10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5</c:v>
                      </c:pt>
                      <c:pt idx="5">
                        <c:v>10</c:v>
                      </c:pt>
                      <c:pt idx="6">
                        <c:v>15</c:v>
                      </c:pt>
                      <c:pt idx="7">
                        <c:v>20</c:v>
                      </c:pt>
                      <c:pt idx="8">
                        <c:v>25</c:v>
                      </c:pt>
                    </c:numCache>
                  </c:numRef>
                </c:yVal>
                <c:smooth val="1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EDE1-411E-9B7B-DCD2BA535D73}"/>
                  </c:ext>
                </c:extLst>
              </c15:ser>
            </c15:filteredScatterSeries>
          </c:ext>
        </c:extLst>
      </c:scatterChart>
      <c:valAx>
        <c:axId val="2067421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2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Quantity (in millions)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730959"/>
        <c:crosses val="autoZero"/>
        <c:crossBetween val="midCat"/>
      </c:valAx>
      <c:valAx>
        <c:axId val="206730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per pound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74219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</a:t>
            </a:r>
            <a:r>
              <a:rPr lang="en-US" baseline="0"/>
              <a:t> - Market for Coffee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011045996299643"/>
          <c:y val="0.29517683852736798"/>
          <c:w val="0.69590082778114293"/>
          <c:h val="0.47977580927384078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'Problem 1'!$C$2</c:f>
              <c:strCache>
                <c:ptCount val="1"/>
                <c:pt idx="0">
                  <c:v>QD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3DB-4D9E-A4F7-FC83D81CEEFB}"/>
            </c:ext>
          </c:extLst>
        </c:ser>
        <c:ser>
          <c:idx val="1"/>
          <c:order val="1"/>
          <c:tx>
            <c:strRef>
              <c:f>'Problem 1'!$D$2</c:f>
              <c:strCache>
                <c:ptCount val="1"/>
                <c:pt idx="0">
                  <c:v>QS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3DB-4D9E-A4F7-FC83D81CEEFB}"/>
            </c:ext>
          </c:extLst>
        </c:ser>
        <c:ser>
          <c:idx val="2"/>
          <c:order val="2"/>
          <c:tx>
            <c:strRef>
              <c:f>'Problem 1'!$F$2</c:f>
              <c:strCache>
                <c:ptCount val="1"/>
                <c:pt idx="0">
                  <c:v>New Qd↓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'Problem 1'!$F$3:$F$11</c:f>
              <c:numCache>
                <c:formatCode>General</c:formatCode>
                <c:ptCount val="9"/>
                <c:pt idx="0">
                  <c:v>20</c:v>
                </c:pt>
                <c:pt idx="1">
                  <c:v>15</c:v>
                </c:pt>
                <c:pt idx="2">
                  <c:v>10</c:v>
                </c:pt>
                <c:pt idx="3">
                  <c:v>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3DB-4D9E-A4F7-FC83D81CE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274767"/>
        <c:axId val="280278511"/>
      </c:scatterChart>
      <c:valAx>
        <c:axId val="2802747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Quantity (in millions)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278511"/>
        <c:crosses val="autoZero"/>
        <c:crossBetween val="midCat"/>
      </c:valAx>
      <c:valAx>
        <c:axId val="28027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per pound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27476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 - Market for Coffee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'Problem 1'!$C$2</c:f>
              <c:strCache>
                <c:ptCount val="1"/>
                <c:pt idx="0">
                  <c:v>QD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EB8-4548-8747-539ADE26DBE0}"/>
            </c:ext>
          </c:extLst>
        </c:ser>
        <c:ser>
          <c:idx val="1"/>
          <c:order val="1"/>
          <c:tx>
            <c:strRef>
              <c:f>'Problem 1'!$D$2</c:f>
              <c:strCache>
                <c:ptCount val="1"/>
                <c:pt idx="0">
                  <c:v>QS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EB8-4548-8747-539ADE26DBE0}"/>
            </c:ext>
          </c:extLst>
        </c:ser>
        <c:ser>
          <c:idx val="2"/>
          <c:order val="2"/>
          <c:tx>
            <c:strRef>
              <c:f>'Problem 1'!$G$2</c:f>
              <c:strCache>
                <c:ptCount val="1"/>
                <c:pt idx="0">
                  <c:v>New Qs↑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'Problem 1'!$G$3:$G$10</c:f>
              <c:numCache>
                <c:formatCode>General</c:formatCode>
                <c:ptCount val="8"/>
                <c:pt idx="0">
                  <c:v>50</c:v>
                </c:pt>
                <c:pt idx="1">
                  <c:v>55</c:v>
                </c:pt>
                <c:pt idx="2">
                  <c:v>60</c:v>
                </c:pt>
                <c:pt idx="3">
                  <c:v>65</c:v>
                </c:pt>
                <c:pt idx="4">
                  <c:v>70</c:v>
                </c:pt>
                <c:pt idx="5">
                  <c:v>75</c:v>
                </c:pt>
                <c:pt idx="6">
                  <c:v>80</c:v>
                </c:pt>
                <c:pt idx="7">
                  <c:v>85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8EB8-4548-8747-539ADE26DB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664687"/>
        <c:axId val="280671343"/>
      </c:scatterChart>
      <c:valAx>
        <c:axId val="2806646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Quantity (in millions)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671343"/>
        <c:crosses val="autoZero"/>
        <c:crossBetween val="midCat"/>
      </c:valAx>
      <c:valAx>
        <c:axId val="2806713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per pound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66468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 - Market for Coffee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'Problem 1'!$C$2</c:f>
              <c:strCache>
                <c:ptCount val="1"/>
                <c:pt idx="0">
                  <c:v>QD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'Problem 1'!$C$3:$C$10</c:f>
              <c:numCache>
                <c:formatCode>General</c:formatCode>
                <c:ptCount val="8"/>
                <c:pt idx="0">
                  <c:v>50</c:v>
                </c:pt>
                <c:pt idx="1">
                  <c:v>45</c:v>
                </c:pt>
                <c:pt idx="2">
                  <c:v>40</c:v>
                </c:pt>
                <c:pt idx="3">
                  <c:v>35</c:v>
                </c:pt>
                <c:pt idx="4">
                  <c:v>30</c:v>
                </c:pt>
                <c:pt idx="5">
                  <c:v>25</c:v>
                </c:pt>
                <c:pt idx="6">
                  <c:v>20</c:v>
                </c:pt>
                <c:pt idx="7">
                  <c:v>15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476-4F43-8E8E-58C5D27B4F30}"/>
            </c:ext>
          </c:extLst>
        </c:ser>
        <c:ser>
          <c:idx val="1"/>
          <c:order val="1"/>
          <c:tx>
            <c:strRef>
              <c:f>'Problem 1'!$D$2</c:f>
              <c:strCache>
                <c:ptCount val="1"/>
                <c:pt idx="0">
                  <c:v>QS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'Problem 1'!$D$3:$D$10</c:f>
              <c:numCache>
                <c:formatCode>General</c:formatCode>
                <c:ptCount val="8"/>
                <c:pt idx="0">
                  <c:v>20</c:v>
                </c:pt>
                <c:pt idx="1">
                  <c:v>25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50</c:v>
                </c:pt>
                <c:pt idx="7">
                  <c:v>55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476-4F43-8E8E-58C5D27B4F30}"/>
            </c:ext>
          </c:extLst>
        </c:ser>
        <c:ser>
          <c:idx val="2"/>
          <c:order val="2"/>
          <c:tx>
            <c:strRef>
              <c:f>'Problem 1'!$H$2</c:f>
              <c:strCache>
                <c:ptCount val="1"/>
                <c:pt idx="0">
                  <c:v>New Qs↓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'Problem 1'!$H$3:$H$10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10</c:v>
                </c:pt>
                <c:pt idx="5">
                  <c:v>15</c:v>
                </c:pt>
                <c:pt idx="6">
                  <c:v>20</c:v>
                </c:pt>
                <c:pt idx="7">
                  <c:v>25</c:v>
                </c:pt>
              </c:numCache>
            </c:numRef>
          </c:xVal>
          <c:yVal>
            <c:numRef>
              <c:f>'Problem 1'!$B$3:$B$10</c:f>
              <c:numCache>
                <c:formatCode>"$"#,##0_);[Red]\("$"#,##0\)</c:formatCode>
                <c:ptCount val="8"/>
                <c:pt idx="0">
                  <c:v>5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9</c:v>
                </c:pt>
                <c:pt idx="5">
                  <c:v>10</c:v>
                </c:pt>
                <c:pt idx="6">
                  <c:v>11</c:v>
                </c:pt>
                <c:pt idx="7">
                  <c:v>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476-4F43-8E8E-58C5D27B4F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0666767"/>
        <c:axId val="280673839"/>
      </c:scatterChart>
      <c:valAx>
        <c:axId val="2806667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Quantity (in millions)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673839"/>
        <c:crosses val="autoZero"/>
        <c:crossBetween val="midCat"/>
      </c:valAx>
      <c:valAx>
        <c:axId val="280673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per pound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066676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418494104"/>
        <c:axId val="1"/>
      </c:scatterChart>
      <c:valAx>
        <c:axId val="418494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Price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18494104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Market for Hypothetical Good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'Problem 2'!$D$2</c:f>
              <c:strCache>
                <c:ptCount val="1"/>
                <c:pt idx="0">
                  <c:v>QD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'Problem 2'!$D$3:$D$12</c:f>
              <c:numCache>
                <c:formatCode>General</c:formatCode>
                <c:ptCount val="10"/>
                <c:pt idx="0">
                  <c:v>585</c:v>
                </c:pt>
                <c:pt idx="1">
                  <c:v>635</c:v>
                </c:pt>
                <c:pt idx="2">
                  <c:v>665</c:v>
                </c:pt>
                <c:pt idx="3">
                  <c:v>695</c:v>
                </c:pt>
                <c:pt idx="4">
                  <c:v>705</c:v>
                </c:pt>
                <c:pt idx="5">
                  <c:v>730</c:v>
                </c:pt>
                <c:pt idx="6">
                  <c:v>750</c:v>
                </c:pt>
                <c:pt idx="7">
                  <c:v>780</c:v>
                </c:pt>
                <c:pt idx="8">
                  <c:v>830</c:v>
                </c:pt>
                <c:pt idx="9">
                  <c:v>930</c:v>
                </c:pt>
              </c:numCache>
            </c:numRef>
          </c:xVal>
          <c:yVal>
            <c:numRef>
              <c:f>'Problem 2'!$C$3:$C$12</c:f>
              <c:numCache>
                <c:formatCode>"$"#,##0_);[Red]\("$"#,##0\)</c:formatCode>
                <c:ptCount val="10"/>
                <c:pt idx="0">
                  <c:v>13</c:v>
                </c:pt>
                <c:pt idx="1">
                  <c:v>12</c:v>
                </c:pt>
                <c:pt idx="2">
                  <c:v>11</c:v>
                </c:pt>
                <c:pt idx="3">
                  <c:v>10</c:v>
                </c:pt>
                <c:pt idx="4">
                  <c:v>9</c:v>
                </c:pt>
                <c:pt idx="5">
                  <c:v>8</c:v>
                </c:pt>
                <c:pt idx="6">
                  <c:v>7</c:v>
                </c:pt>
                <c:pt idx="7">
                  <c:v>6</c:v>
                </c:pt>
                <c:pt idx="8">
                  <c:v>5</c:v>
                </c:pt>
                <c:pt idx="9">
                  <c:v>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300-4D75-AE62-D79E3FDF7242}"/>
            </c:ext>
          </c:extLst>
        </c:ser>
        <c:ser>
          <c:idx val="1"/>
          <c:order val="1"/>
          <c:tx>
            <c:strRef>
              <c:f>'Problem 2'!$E$2</c:f>
              <c:strCache>
                <c:ptCount val="1"/>
                <c:pt idx="0">
                  <c:v>QS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'Problem 2'!$E$3:$E$12</c:f>
              <c:numCache>
                <c:formatCode>General</c:formatCode>
                <c:ptCount val="10"/>
                <c:pt idx="0">
                  <c:v>1305</c:v>
                </c:pt>
                <c:pt idx="1">
                  <c:v>1130</c:v>
                </c:pt>
                <c:pt idx="2">
                  <c:v>980</c:v>
                </c:pt>
                <c:pt idx="3">
                  <c:v>930</c:v>
                </c:pt>
                <c:pt idx="4">
                  <c:v>840</c:v>
                </c:pt>
                <c:pt idx="5">
                  <c:v>730</c:v>
                </c:pt>
                <c:pt idx="6">
                  <c:v>630</c:v>
                </c:pt>
                <c:pt idx="7">
                  <c:v>480</c:v>
                </c:pt>
                <c:pt idx="8">
                  <c:v>360</c:v>
                </c:pt>
                <c:pt idx="9">
                  <c:v>260</c:v>
                </c:pt>
              </c:numCache>
            </c:numRef>
          </c:xVal>
          <c:yVal>
            <c:numRef>
              <c:f>'Problem 2'!$C$3:$C$12</c:f>
              <c:numCache>
                <c:formatCode>"$"#,##0_);[Red]\("$"#,##0\)</c:formatCode>
                <c:ptCount val="10"/>
                <c:pt idx="0">
                  <c:v>13</c:v>
                </c:pt>
                <c:pt idx="1">
                  <c:v>12</c:v>
                </c:pt>
                <c:pt idx="2">
                  <c:v>11</c:v>
                </c:pt>
                <c:pt idx="3">
                  <c:v>10</c:v>
                </c:pt>
                <c:pt idx="4">
                  <c:v>9</c:v>
                </c:pt>
                <c:pt idx="5">
                  <c:v>8</c:v>
                </c:pt>
                <c:pt idx="6">
                  <c:v>7</c:v>
                </c:pt>
                <c:pt idx="7">
                  <c:v>6</c:v>
                </c:pt>
                <c:pt idx="8">
                  <c:v>5</c:v>
                </c:pt>
                <c:pt idx="9">
                  <c:v>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300-4D75-AE62-D79E3FDF72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563488"/>
        <c:axId val="180572224"/>
      </c:scatterChart>
      <c:valAx>
        <c:axId val="180563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572224"/>
        <c:crosses val="autoZero"/>
        <c:crossBetween val="midCat"/>
      </c:valAx>
      <c:valAx>
        <c:axId val="180572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5634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Market for Corn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1932017197994592"/>
          <c:y val="0.17605498000748121"/>
          <c:w val="0.84604408287913924"/>
          <c:h val="0.71180743521889545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'Problem 3'!$C$2</c:f>
              <c:strCache>
                <c:ptCount val="1"/>
                <c:pt idx="0">
                  <c:v>Quantity Demanded</c:v>
                </c:pt>
              </c:strCache>
            </c:strRef>
          </c:tx>
          <c:xVal>
            <c:numRef>
              <c:f>'Problem 3'!$C$3:$C$9</c:f>
              <c:numCache>
                <c:formatCode>General</c:formatCode>
                <c:ptCount val="7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5</c:v>
                </c:pt>
                <c:pt idx="5">
                  <c:v>4</c:v>
                </c:pt>
                <c:pt idx="6">
                  <c:v>3</c:v>
                </c:pt>
              </c:numCache>
            </c:numRef>
          </c:xVal>
          <c:yVal>
            <c:numRef>
              <c:f>'Problem 3'!$B$3:$B$9</c:f>
              <c:numCache>
                <c:formatCode>"$"#,##0.00_);[Red]\("$"#,##0.00\)</c:formatCode>
                <c:ptCount val="7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AB8-4185-A462-04DE31A0E166}"/>
            </c:ext>
          </c:extLst>
        </c:ser>
        <c:ser>
          <c:idx val="1"/>
          <c:order val="1"/>
          <c:tx>
            <c:strRef>
              <c:f>'Problem 3'!$D$2</c:f>
              <c:strCache>
                <c:ptCount val="1"/>
                <c:pt idx="0">
                  <c:v>Quantity Supplied</c:v>
                </c:pt>
              </c:strCache>
            </c:strRef>
          </c:tx>
          <c:xVal>
            <c:numRef>
              <c:f>'Problem 3'!$D$3:$D$9</c:f>
              <c:numCache>
                <c:formatCode>General</c:formatCode>
                <c:ptCount val="7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</c:numCache>
            </c:numRef>
          </c:xVal>
          <c:yVal>
            <c:numRef>
              <c:f>'Problem 3'!$B$3:$B$9</c:f>
              <c:numCache>
                <c:formatCode>"$"#,##0.00_);[Red]\("$"#,##0.00\)</c:formatCode>
                <c:ptCount val="7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6</c:v>
                </c:pt>
                <c:pt idx="4">
                  <c:v>7</c:v>
                </c:pt>
                <c:pt idx="5">
                  <c:v>8</c:v>
                </c:pt>
                <c:pt idx="6">
                  <c:v>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AB8-4185-A462-04DE31A0E166}"/>
            </c:ext>
          </c:extLst>
        </c:ser>
        <c:ser>
          <c:idx val="2"/>
          <c:order val="2"/>
          <c:tx>
            <c:strRef>
              <c:f>'Problem 3'!$B$14</c:f>
              <c:strCache>
                <c:ptCount val="1"/>
                <c:pt idx="0">
                  <c:v>Equilibrium</c:v>
                </c:pt>
              </c:strCache>
            </c:strRef>
          </c:tx>
          <c:spPr>
            <a:ln>
              <a:noFill/>
            </a:ln>
          </c:spPr>
          <c:marker>
            <c:symbol val="triangle"/>
            <c:size val="9"/>
            <c:spPr>
              <a:solidFill>
                <a:schemeClr val="bg1">
                  <a:lumMod val="65000"/>
                </a:schemeClr>
              </a:solidFill>
            </c:spPr>
          </c:marker>
          <c:dLbls>
            <c:dLbl>
              <c:idx val="0"/>
              <c:layout>
                <c:manualLayout>
                  <c:x val="-5.6112236254606158E-2"/>
                  <c:y val="8.4831707368073703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upArrowCallout">
                      <a:avLst/>
                    </a:prstGeom>
                  </c15:spPr>
                  <c15:layout>
                    <c:manualLayout>
                      <c:w val="7.6967389259861296E-2"/>
                      <c:h val="8.5587961274223939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DAB8-4185-A462-04DE31A0E16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'Problem 3'!$C$16</c:f>
              <c:numCache>
                <c:formatCode>0</c:formatCode>
                <c:ptCount val="1"/>
                <c:pt idx="0">
                  <c:v>6</c:v>
                </c:pt>
              </c:numCache>
            </c:numRef>
          </c:xVal>
          <c:yVal>
            <c:numRef>
              <c:f>'Problem 3'!$C$15</c:f>
              <c:numCache>
                <c:formatCode>"$"#,##0.00_);[Red]\("$"#,##0.00\)</c:formatCode>
                <c:ptCount val="1"/>
                <c:pt idx="0">
                  <c:v>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DAB8-4185-A462-04DE31A0E166}"/>
            </c:ext>
          </c:extLst>
        </c:ser>
        <c:ser>
          <c:idx val="3"/>
          <c:order val="3"/>
          <c:tx>
            <c:strRef>
              <c:f>'Problem 3'!$B$19</c:f>
              <c:strCache>
                <c:ptCount val="1"/>
                <c:pt idx="0">
                  <c:v>Price Floor</c:v>
                </c:pt>
              </c:strCache>
            </c:strRef>
          </c:tx>
          <c:xVal>
            <c:numRef>
              <c:f>'Problem 3'!$B$26:$B$27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xVal>
          <c:yVal>
            <c:numRef>
              <c:f>'Problem 3'!$C$26:$C$27</c:f>
              <c:numCache>
                <c:formatCode>"$"#,##0.00_);[Red]\("$"#,##0.00\)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DAB8-4185-A462-04DE31A0E1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495088"/>
        <c:axId val="1"/>
      </c:scatterChart>
      <c:valAx>
        <c:axId val="418495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Quantity millions</a:t>
                </a:r>
                <a:r>
                  <a:rPr lang="en-US" baseline="0"/>
                  <a:t> of bushels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 per bushel</a:t>
                </a:r>
              </a:p>
            </c:rich>
          </c:tx>
          <c:overlay val="0"/>
        </c:title>
        <c:numFmt formatCode="&quot;$&quot;#,##0.00_);[Red]\(&quot;$&quot;#,##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18495088"/>
        <c:crosses val="autoZero"/>
        <c:crossBetween val="midCat"/>
      </c:valAx>
      <c:spPr>
        <a:noFill/>
        <a:ln w="25400">
          <a:noFill/>
        </a:ln>
      </c:spPr>
    </c:plotArea>
    <c:legend>
      <c:legendPos val="t"/>
      <c:overlay val="0"/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AD/AS for Australia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'Problem 4A'!$C$2</c:f>
              <c:strCache>
                <c:ptCount val="1"/>
                <c:pt idx="0">
                  <c:v>AD</c:v>
                </c:pt>
              </c:strCache>
            </c:strRef>
          </c:tx>
          <c:xVal>
            <c:numRef>
              <c:f>'Problem 4A'!$C$3:$C$9</c:f>
              <c:numCache>
                <c:formatCode>General</c:formatCode>
                <c:ptCount val="7"/>
                <c:pt idx="0">
                  <c:v>680</c:v>
                </c:pt>
                <c:pt idx="1">
                  <c:v>670</c:v>
                </c:pt>
                <c:pt idx="2">
                  <c:v>660</c:v>
                </c:pt>
                <c:pt idx="3">
                  <c:v>650</c:v>
                </c:pt>
                <c:pt idx="4">
                  <c:v>640</c:v>
                </c:pt>
                <c:pt idx="5">
                  <c:v>630</c:v>
                </c:pt>
                <c:pt idx="6">
                  <c:v>620</c:v>
                </c:pt>
              </c:numCache>
            </c:numRef>
          </c:xVal>
          <c:yVal>
            <c:numRef>
              <c:f>'Problem 4A'!$B$3:$B$9</c:f>
              <c:numCache>
                <c:formatCode>General</c:formatCode>
                <c:ptCount val="7"/>
                <c:pt idx="0">
                  <c:v>130</c:v>
                </c:pt>
                <c:pt idx="1">
                  <c:v>140</c:v>
                </c:pt>
                <c:pt idx="2">
                  <c:v>150</c:v>
                </c:pt>
                <c:pt idx="3">
                  <c:v>160</c:v>
                </c:pt>
                <c:pt idx="4">
                  <c:v>170</c:v>
                </c:pt>
                <c:pt idx="5">
                  <c:v>180</c:v>
                </c:pt>
                <c:pt idx="6">
                  <c:v>190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131-4539-BA71-497ACF745131}"/>
            </c:ext>
          </c:extLst>
        </c:ser>
        <c:ser>
          <c:idx val="1"/>
          <c:order val="1"/>
          <c:tx>
            <c:strRef>
              <c:f>'Problem 4A'!$D$2</c:f>
              <c:strCache>
                <c:ptCount val="1"/>
                <c:pt idx="0">
                  <c:v>AS</c:v>
                </c:pt>
              </c:strCache>
            </c:strRef>
          </c:tx>
          <c:xVal>
            <c:numRef>
              <c:f>'Problem 4A'!$D$3:$D$9</c:f>
              <c:numCache>
                <c:formatCode>General</c:formatCode>
                <c:ptCount val="7"/>
                <c:pt idx="0">
                  <c:v>580</c:v>
                </c:pt>
                <c:pt idx="1">
                  <c:v>620</c:v>
                </c:pt>
                <c:pt idx="2">
                  <c:v>660</c:v>
                </c:pt>
                <c:pt idx="3">
                  <c:v>690</c:v>
                </c:pt>
                <c:pt idx="4">
                  <c:v>740</c:v>
                </c:pt>
                <c:pt idx="5">
                  <c:v>760</c:v>
                </c:pt>
                <c:pt idx="6">
                  <c:v>770</c:v>
                </c:pt>
              </c:numCache>
            </c:numRef>
          </c:xVal>
          <c:yVal>
            <c:numRef>
              <c:f>'Problem 4A'!$B$3:$B$9</c:f>
              <c:numCache>
                <c:formatCode>General</c:formatCode>
                <c:ptCount val="7"/>
                <c:pt idx="0">
                  <c:v>130</c:v>
                </c:pt>
                <c:pt idx="1">
                  <c:v>140</c:v>
                </c:pt>
                <c:pt idx="2">
                  <c:v>150</c:v>
                </c:pt>
                <c:pt idx="3">
                  <c:v>160</c:v>
                </c:pt>
                <c:pt idx="4">
                  <c:v>170</c:v>
                </c:pt>
                <c:pt idx="5">
                  <c:v>180</c:v>
                </c:pt>
                <c:pt idx="6">
                  <c:v>190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131-4539-BA71-497ACF745131}"/>
            </c:ext>
          </c:extLst>
        </c:ser>
        <c:ser>
          <c:idx val="2"/>
          <c:order val="2"/>
          <c:tx>
            <c:strRef>
              <c:f>'Problem 4A'!$F$2</c:f>
              <c:strCache>
                <c:ptCount val="1"/>
                <c:pt idx="0">
                  <c:v>New AD</c:v>
                </c:pt>
              </c:strCache>
            </c:strRef>
          </c:tx>
          <c:xVal>
            <c:numRef>
              <c:f>'Problem 4A'!$F$3:$F$9</c:f>
              <c:numCache>
                <c:formatCode>General</c:formatCode>
                <c:ptCount val="7"/>
                <c:pt idx="0">
                  <c:v>720</c:v>
                </c:pt>
                <c:pt idx="1">
                  <c:v>710</c:v>
                </c:pt>
                <c:pt idx="2">
                  <c:v>700</c:v>
                </c:pt>
                <c:pt idx="3">
                  <c:v>690</c:v>
                </c:pt>
                <c:pt idx="4">
                  <c:v>680</c:v>
                </c:pt>
                <c:pt idx="5">
                  <c:v>670</c:v>
                </c:pt>
                <c:pt idx="6">
                  <c:v>660</c:v>
                </c:pt>
              </c:numCache>
            </c:numRef>
          </c:xVal>
          <c:yVal>
            <c:numRef>
              <c:f>'Problem 4A'!$B$3:$B$9</c:f>
              <c:numCache>
                <c:formatCode>General</c:formatCode>
                <c:ptCount val="7"/>
                <c:pt idx="0">
                  <c:v>130</c:v>
                </c:pt>
                <c:pt idx="1">
                  <c:v>140</c:v>
                </c:pt>
                <c:pt idx="2">
                  <c:v>150</c:v>
                </c:pt>
                <c:pt idx="3">
                  <c:v>160</c:v>
                </c:pt>
                <c:pt idx="4">
                  <c:v>170</c:v>
                </c:pt>
                <c:pt idx="5">
                  <c:v>180</c:v>
                </c:pt>
                <c:pt idx="6">
                  <c:v>190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131-4539-BA71-497ACF745131}"/>
            </c:ext>
          </c:extLst>
        </c:ser>
        <c:ser>
          <c:idx val="3"/>
          <c:order val="3"/>
          <c:tx>
            <c:v>Initial Equilibrium</c:v>
          </c:tx>
          <c:spPr>
            <a:ln>
              <a:noFill/>
            </a:ln>
          </c:spPr>
          <c:marker>
            <c:symbol val="x"/>
            <c:size val="9"/>
          </c:marker>
          <c:xVal>
            <c:numRef>
              <c:f>'Problem 4A'!$C$5</c:f>
              <c:numCache>
                <c:formatCode>General</c:formatCode>
                <c:ptCount val="1"/>
                <c:pt idx="0">
                  <c:v>660</c:v>
                </c:pt>
              </c:numCache>
            </c:numRef>
          </c:xVal>
          <c:yVal>
            <c:numRef>
              <c:f>'Problem 4A'!$B$5</c:f>
              <c:numCache>
                <c:formatCode>General</c:formatCode>
                <c:ptCount val="1"/>
                <c:pt idx="0">
                  <c:v>150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4131-4539-BA71-497ACF745131}"/>
            </c:ext>
          </c:extLst>
        </c:ser>
        <c:ser>
          <c:idx val="4"/>
          <c:order val="4"/>
          <c:tx>
            <c:v>Final Equilibrium</c:v>
          </c:tx>
          <c:spPr>
            <a:ln>
              <a:noFill/>
            </a:ln>
          </c:spPr>
          <c:marker>
            <c:symbol val="star"/>
            <c:size val="9"/>
          </c:marker>
          <c:xVal>
            <c:numRef>
              <c:f>'Problem 4A'!$F$6</c:f>
              <c:numCache>
                <c:formatCode>General</c:formatCode>
                <c:ptCount val="1"/>
                <c:pt idx="0">
                  <c:v>690</c:v>
                </c:pt>
              </c:numCache>
            </c:numRef>
          </c:xVal>
          <c:yVal>
            <c:numRef>
              <c:f>'Problem 4A'!$B$6</c:f>
              <c:numCache>
                <c:formatCode>General</c:formatCode>
                <c:ptCount val="1"/>
                <c:pt idx="0">
                  <c:v>160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4131-4539-BA71-497ACF7451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493448"/>
        <c:axId val="1"/>
      </c:scatterChart>
      <c:valAx>
        <c:axId val="4184934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Quantity/ GDP Output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 Level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1849344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AD/ AS for Australia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'Problem 4b (EXTRA CREDIT)'!$C$2</c:f>
              <c:strCache>
                <c:ptCount val="1"/>
                <c:pt idx="0">
                  <c:v>AD</c:v>
                </c:pt>
              </c:strCache>
            </c:strRef>
          </c:tx>
          <c:xVal>
            <c:numRef>
              <c:f>'Problem 4b (EXTRA CREDIT)'!$C$3:$C$7</c:f>
              <c:numCache>
                <c:formatCode>General</c:formatCode>
                <c:ptCount val="5"/>
                <c:pt idx="0">
                  <c:v>775</c:v>
                </c:pt>
                <c:pt idx="1">
                  <c:v>675</c:v>
                </c:pt>
                <c:pt idx="2">
                  <c:v>575</c:v>
                </c:pt>
                <c:pt idx="3">
                  <c:v>460</c:v>
                </c:pt>
                <c:pt idx="4">
                  <c:v>355</c:v>
                </c:pt>
              </c:numCache>
            </c:numRef>
          </c:xVal>
          <c:yVal>
            <c:numRef>
              <c:f>'Problem 4b (EXTRA CREDIT)'!$B$3:$B$7</c:f>
              <c:numCache>
                <c:formatCode>General</c:formatCode>
                <c:ptCount val="5"/>
                <c:pt idx="0">
                  <c:v>110</c:v>
                </c:pt>
                <c:pt idx="1">
                  <c:v>130</c:v>
                </c:pt>
                <c:pt idx="2">
                  <c:v>150</c:v>
                </c:pt>
                <c:pt idx="3">
                  <c:v>170</c:v>
                </c:pt>
                <c:pt idx="4">
                  <c:v>190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6E0-46D8-9705-ACA1026CA97E}"/>
            </c:ext>
          </c:extLst>
        </c:ser>
        <c:ser>
          <c:idx val="1"/>
          <c:order val="1"/>
          <c:tx>
            <c:strRef>
              <c:f>'Problem 4b (EXTRA CREDIT)'!$D$2</c:f>
              <c:strCache>
                <c:ptCount val="1"/>
                <c:pt idx="0">
                  <c:v>AS</c:v>
                </c:pt>
              </c:strCache>
            </c:strRef>
          </c:tx>
          <c:xVal>
            <c:numRef>
              <c:f>'Problem 4b (EXTRA CREDIT)'!$D$3:$D$7</c:f>
              <c:numCache>
                <c:formatCode>General</c:formatCode>
                <c:ptCount val="5"/>
                <c:pt idx="0">
                  <c:v>350</c:v>
                </c:pt>
                <c:pt idx="1">
                  <c:v>425</c:v>
                </c:pt>
                <c:pt idx="2">
                  <c:v>575</c:v>
                </c:pt>
                <c:pt idx="3">
                  <c:v>667</c:v>
                </c:pt>
                <c:pt idx="4">
                  <c:v>768</c:v>
                </c:pt>
              </c:numCache>
            </c:numRef>
          </c:xVal>
          <c:yVal>
            <c:numRef>
              <c:f>'Problem 4b (EXTRA CREDIT)'!$B$3:$B$7</c:f>
              <c:numCache>
                <c:formatCode>General</c:formatCode>
                <c:ptCount val="5"/>
                <c:pt idx="0">
                  <c:v>110</c:v>
                </c:pt>
                <c:pt idx="1">
                  <c:v>130</c:v>
                </c:pt>
                <c:pt idx="2">
                  <c:v>150</c:v>
                </c:pt>
                <c:pt idx="3">
                  <c:v>170</c:v>
                </c:pt>
                <c:pt idx="4">
                  <c:v>190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6E0-46D8-9705-ACA1026CA97E}"/>
            </c:ext>
          </c:extLst>
        </c:ser>
        <c:ser>
          <c:idx val="2"/>
          <c:order val="2"/>
          <c:tx>
            <c:v>Initial Equilibrium</c:v>
          </c:tx>
          <c:spPr>
            <a:ln>
              <a:noFill/>
            </a:ln>
          </c:spPr>
          <c:marker>
            <c:symbol val="triangle"/>
            <c:size val="9"/>
            <c:spPr>
              <a:solidFill>
                <a:srgbClr val="7030A0"/>
              </a:solidFill>
              <a:ln>
                <a:noFill/>
              </a:ln>
            </c:spPr>
          </c:marker>
          <c:xVal>
            <c:numRef>
              <c:f>'Problem 4b (EXTRA CREDIT)'!$C$5</c:f>
              <c:numCache>
                <c:formatCode>General</c:formatCode>
                <c:ptCount val="1"/>
                <c:pt idx="0">
                  <c:v>575</c:v>
                </c:pt>
              </c:numCache>
            </c:numRef>
          </c:xVal>
          <c:yVal>
            <c:numRef>
              <c:f>'Problem 4b (EXTRA CREDIT)'!$B$5</c:f>
              <c:numCache>
                <c:formatCode>General</c:formatCode>
                <c:ptCount val="1"/>
                <c:pt idx="0">
                  <c:v>150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A6E0-46D8-9705-ACA1026CA97E}"/>
            </c:ext>
          </c:extLst>
        </c:ser>
        <c:ser>
          <c:idx val="3"/>
          <c:order val="3"/>
          <c:tx>
            <c:strRef>
              <c:f>'Problem 4b (EXTRA CREDIT)'!$F$2</c:f>
              <c:strCache>
                <c:ptCount val="1"/>
                <c:pt idx="0">
                  <c:v>New AD</c:v>
                </c:pt>
              </c:strCache>
            </c:strRef>
          </c:tx>
          <c:xVal>
            <c:numRef>
              <c:f>'Problem 4b (EXTRA CREDIT)'!$F$3:$F$7</c:f>
              <c:numCache>
                <c:formatCode>General</c:formatCode>
                <c:ptCount val="5"/>
                <c:pt idx="0">
                  <c:v>525</c:v>
                </c:pt>
                <c:pt idx="1">
                  <c:v>425</c:v>
                </c:pt>
                <c:pt idx="2">
                  <c:v>325</c:v>
                </c:pt>
                <c:pt idx="3">
                  <c:v>210</c:v>
                </c:pt>
                <c:pt idx="4">
                  <c:v>105</c:v>
                </c:pt>
              </c:numCache>
            </c:numRef>
          </c:xVal>
          <c:yVal>
            <c:numRef>
              <c:f>'Problem 4b (EXTRA CREDIT)'!$B$3:$B$7</c:f>
              <c:numCache>
                <c:formatCode>General</c:formatCode>
                <c:ptCount val="5"/>
                <c:pt idx="0">
                  <c:v>110</c:v>
                </c:pt>
                <c:pt idx="1">
                  <c:v>130</c:v>
                </c:pt>
                <c:pt idx="2">
                  <c:v>150</c:v>
                </c:pt>
                <c:pt idx="3">
                  <c:v>170</c:v>
                </c:pt>
                <c:pt idx="4">
                  <c:v>190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A6E0-46D8-9705-ACA1026CA97E}"/>
            </c:ext>
          </c:extLst>
        </c:ser>
        <c:ser>
          <c:idx val="4"/>
          <c:order val="4"/>
          <c:tx>
            <c:v>Final Equilibrium</c:v>
          </c:tx>
          <c:spPr>
            <a:ln>
              <a:noFill/>
            </a:ln>
          </c:spPr>
          <c:marker>
            <c:symbol val="square"/>
            <c:size val="7"/>
          </c:marker>
          <c:xVal>
            <c:numRef>
              <c:f>'Problem 4b (EXTRA CREDIT)'!$F$4</c:f>
              <c:numCache>
                <c:formatCode>General</c:formatCode>
                <c:ptCount val="1"/>
                <c:pt idx="0">
                  <c:v>425</c:v>
                </c:pt>
              </c:numCache>
            </c:numRef>
          </c:xVal>
          <c:yVal>
            <c:numRef>
              <c:f>'Problem 4b (EXTRA CREDIT)'!$B$4</c:f>
              <c:numCache>
                <c:formatCode>General</c:formatCode>
                <c:ptCount val="1"/>
                <c:pt idx="0">
                  <c:v>130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A6E0-46D8-9705-ACA1026CA9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517880"/>
        <c:axId val="1"/>
      </c:scatterChart>
      <c:valAx>
        <c:axId val="4185178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Quantity/ GDP Output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Price</a:t>
                </a:r>
                <a:r>
                  <a:rPr lang="en-US" baseline="0"/>
                  <a:t> Level</a:t>
                </a: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1851788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583406</xdr:colOff>
      <xdr:row>11</xdr:row>
      <xdr:rowOff>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FDA1F74-1803-4BA9-AA30-082A56241297}"/>
            </a:ext>
          </a:extLst>
        </xdr:cNvPr>
        <xdr:cNvSpPr txBox="1"/>
      </xdr:nvSpPr>
      <xdr:spPr>
        <a:xfrm>
          <a:off x="5836444" y="2269331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219075</xdr:colOff>
      <xdr:row>10</xdr:row>
      <xdr:rowOff>142875</xdr:rowOff>
    </xdr:from>
    <xdr:to>
      <xdr:col>3</xdr:col>
      <xdr:colOff>923925</xdr:colOff>
      <xdr:row>24</xdr:row>
      <xdr:rowOff>38099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5044817-CC48-49CE-8F1D-49ADD62720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952500</xdr:colOff>
      <xdr:row>10</xdr:row>
      <xdr:rowOff>142875</xdr:rowOff>
    </xdr:from>
    <xdr:to>
      <xdr:col>7</xdr:col>
      <xdr:colOff>66675</xdr:colOff>
      <xdr:row>24</xdr:row>
      <xdr:rowOff>19048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1DC2B035-A379-46A7-873F-CA59998A9B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95250</xdr:colOff>
      <xdr:row>10</xdr:row>
      <xdr:rowOff>161925</xdr:rowOff>
    </xdr:from>
    <xdr:to>
      <xdr:col>11</xdr:col>
      <xdr:colOff>314325</xdr:colOff>
      <xdr:row>24</xdr:row>
      <xdr:rowOff>47625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C0729BDC-6DF4-4B92-9263-55C0505FFE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361950</xdr:colOff>
      <xdr:row>10</xdr:row>
      <xdr:rowOff>180975</xdr:rowOff>
    </xdr:from>
    <xdr:to>
      <xdr:col>15</xdr:col>
      <xdr:colOff>561975</xdr:colOff>
      <xdr:row>24</xdr:row>
      <xdr:rowOff>38100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57A0200-2293-4191-BACB-6ABB68A0D31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16</xdr:col>
      <xdr:colOff>9524</xdr:colOff>
      <xdr:row>10</xdr:row>
      <xdr:rowOff>171450</xdr:rowOff>
    </xdr:from>
    <xdr:to>
      <xdr:col>20</xdr:col>
      <xdr:colOff>238125</xdr:colOff>
      <xdr:row>24</xdr:row>
      <xdr:rowOff>57150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B1DABE3-0B95-4E02-B893-805C97A98A0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14</xdr:row>
      <xdr:rowOff>133350</xdr:rowOff>
    </xdr:from>
    <xdr:to>
      <xdr:col>9</xdr:col>
      <xdr:colOff>447675</xdr:colOff>
      <xdr:row>28</xdr:row>
      <xdr:rowOff>28575</xdr:rowOff>
    </xdr:to>
    <xdr:graphicFrame macro="">
      <xdr:nvGraphicFramePr>
        <xdr:cNvPr id="91197" name="Chart 2">
          <a:extLst>
            <a:ext uri="{FF2B5EF4-FFF2-40B4-BE49-F238E27FC236}">
              <a16:creationId xmlns:a16="http://schemas.microsoft.com/office/drawing/2014/main" id="{3A15385E-F1EF-4504-9D44-5244E2F01A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12</xdr:row>
      <xdr:rowOff>47625</xdr:rowOff>
    </xdr:from>
    <xdr:to>
      <xdr:col>7</xdr:col>
      <xdr:colOff>238125</xdr:colOff>
      <xdr:row>26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CD614DA-6CC8-420F-AC8C-1BA61E4EB6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0</xdr:row>
      <xdr:rowOff>14287</xdr:rowOff>
    </xdr:from>
    <xdr:to>
      <xdr:col>13</xdr:col>
      <xdr:colOff>138112</xdr:colOff>
      <xdr:row>17</xdr:row>
      <xdr:rowOff>66675</xdr:rowOff>
    </xdr:to>
    <xdr:graphicFrame macro="">
      <xdr:nvGraphicFramePr>
        <xdr:cNvPr id="33876" name="Chart 1">
          <a:extLst>
            <a:ext uri="{FF2B5EF4-FFF2-40B4-BE49-F238E27FC236}">
              <a16:creationId xmlns:a16="http://schemas.microsoft.com/office/drawing/2014/main" id="{E9DF7AD5-FF04-4679-8065-BF686294EF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442911</xdr:colOff>
      <xdr:row>2</xdr:row>
      <xdr:rowOff>23811</xdr:rowOff>
    </xdr:from>
    <xdr:to>
      <xdr:col>17</xdr:col>
      <xdr:colOff>561974</xdr:colOff>
      <xdr:row>19</xdr:row>
      <xdr:rowOff>66674</xdr:rowOff>
    </xdr:to>
    <xdr:graphicFrame macro="">
      <xdr:nvGraphicFramePr>
        <xdr:cNvPr id="15456" name="Chart 1">
          <a:extLst>
            <a:ext uri="{FF2B5EF4-FFF2-40B4-BE49-F238E27FC236}">
              <a16:creationId xmlns:a16="http://schemas.microsoft.com/office/drawing/2014/main" id="{5448E434-1C92-4696-9EE4-364E38E80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628650</xdr:colOff>
      <xdr:row>1</xdr:row>
      <xdr:rowOff>228600</xdr:rowOff>
    </xdr:from>
    <xdr:to>
      <xdr:col>15</xdr:col>
      <xdr:colOff>285750</xdr:colOff>
      <xdr:row>14</xdr:row>
      <xdr:rowOff>176213</xdr:rowOff>
    </xdr:to>
    <xdr:graphicFrame macro="">
      <xdr:nvGraphicFramePr>
        <xdr:cNvPr id="1135" name="Chart 2">
          <a:extLst>
            <a:ext uri="{FF2B5EF4-FFF2-40B4-BE49-F238E27FC236}">
              <a16:creationId xmlns:a16="http://schemas.microsoft.com/office/drawing/2014/main" id="{94D3FB6F-8316-4FAB-9842-57A49D7D59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7DE40B6-C0F2-43EB-A5DD-3608BD72503C}" name="Table2" displayName="Table2" ref="F2:F9" totalsRowShown="0" headerRowDxfId="2">
  <autoFilter ref="F2:F9" xr:uid="{594BA225-D9D5-45EC-ACC6-5D60C68B1351}"/>
  <tableColumns count="1">
    <tableColumn id="1" xr3:uid="{537713BE-FC63-4700-8A69-5FB47D110371}" name="New AD" dataDxfId="1">
      <calculatedColumnFormula>C3+40</calculatedColumnFormula>
    </tableColumn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FC6DDF7-DCF9-4EB6-A926-0E5A3FE54E81}" name="Table3" displayName="Table3" ref="F2:F7" totalsRowShown="0" headerRowDxfId="0">
  <autoFilter ref="F2:F7" xr:uid="{631187D5-B2C3-47C7-80A1-CC38EB6B4973}"/>
  <tableColumns count="1">
    <tableColumn id="1" xr3:uid="{24685036-5E51-433C-8706-8AD2531B2451}" name="New AD">
      <calculatedColumnFormula>C3-250</calculatedColumnFormula>
    </tableColumn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outube.com/watch?v=YWiuxFPEm4A" TargetMode="External"/><Relationship Id="rId2" Type="http://schemas.openxmlformats.org/officeDocument/2006/relationships/hyperlink" Target="https://www.youtube.com/watch?v=MlEBmoPGJvo" TargetMode="External"/><Relationship Id="rId1" Type="http://schemas.openxmlformats.org/officeDocument/2006/relationships/hyperlink" Target="https://www.youtube.com/watch?v=w-R4BDNxSLU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youtube.com/watch?v=Y3hjuu1OJAM" TargetMode="External"/><Relationship Id="rId4" Type="http://schemas.openxmlformats.org/officeDocument/2006/relationships/hyperlink" Target="https://www.youtube.com/watch?v=Ls3ZLYQ5Nt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1"/>
  <sheetViews>
    <sheetView topLeftCell="A13" workbookViewId="0">
      <selection activeCell="B22" sqref="B22"/>
    </sheetView>
  </sheetViews>
  <sheetFormatPr defaultRowHeight="15" x14ac:dyDescent="0.25"/>
  <cols>
    <col min="1" max="1" width="18.85546875" customWidth="1"/>
    <col min="2" max="2" width="52.5703125" customWidth="1"/>
  </cols>
  <sheetData>
    <row r="1" spans="1:4" ht="16.5" x14ac:dyDescent="0.25">
      <c r="A1" s="13" t="s">
        <v>43</v>
      </c>
    </row>
    <row r="2" spans="1:4" ht="16.5" x14ac:dyDescent="0.25">
      <c r="A2" s="13" t="s">
        <v>44</v>
      </c>
    </row>
    <row r="4" spans="1:4" ht="16.5" x14ac:dyDescent="0.25">
      <c r="A4" s="13" t="s">
        <v>38</v>
      </c>
    </row>
    <row r="5" spans="1:4" ht="15.75" x14ac:dyDescent="0.25">
      <c r="A5" s="14" t="s">
        <v>39</v>
      </c>
    </row>
    <row r="6" spans="1:4" x14ac:dyDescent="0.25">
      <c r="A6" s="15"/>
    </row>
    <row r="7" spans="1:4" ht="16.5" x14ac:dyDescent="0.25">
      <c r="A7" s="16" t="s">
        <v>40</v>
      </c>
      <c r="B7" s="17"/>
      <c r="C7" s="17"/>
      <c r="D7" s="17"/>
    </row>
    <row r="8" spans="1:4" ht="15.75" x14ac:dyDescent="0.25">
      <c r="A8" s="14" t="s">
        <v>41</v>
      </c>
      <c r="B8" s="17"/>
      <c r="C8" s="17"/>
      <c r="D8" s="17"/>
    </row>
    <row r="9" spans="1:4" ht="16.5" x14ac:dyDescent="0.25">
      <c r="A9" s="16"/>
      <c r="B9" s="17"/>
      <c r="C9" s="17"/>
      <c r="D9" s="17"/>
    </row>
    <row r="10" spans="1:4" ht="16.5" x14ac:dyDescent="0.25">
      <c r="A10" s="18" t="s">
        <v>42</v>
      </c>
      <c r="B10" s="17"/>
      <c r="C10" s="17"/>
      <c r="D10" s="17"/>
    </row>
    <row r="11" spans="1:4" ht="15.75" x14ac:dyDescent="0.25">
      <c r="A11" s="19" t="s">
        <v>45</v>
      </c>
      <c r="B11" s="17"/>
      <c r="C11" s="17"/>
      <c r="D11" s="17"/>
    </row>
    <row r="12" spans="1:4" ht="15.75" x14ac:dyDescent="0.25">
      <c r="A12" s="19" t="s">
        <v>46</v>
      </c>
      <c r="B12" s="17"/>
      <c r="C12" s="17"/>
      <c r="D12" s="17"/>
    </row>
    <row r="14" spans="1:4" ht="45.75" x14ac:dyDescent="0.3">
      <c r="A14" s="29" t="s">
        <v>56</v>
      </c>
      <c r="B14" s="32" t="s">
        <v>65</v>
      </c>
    </row>
    <row r="15" spans="1:4" ht="16.5" x14ac:dyDescent="0.3">
      <c r="A15" s="29"/>
    </row>
    <row r="16" spans="1:4" ht="16.5" x14ac:dyDescent="0.25">
      <c r="A16" s="27" t="s">
        <v>54</v>
      </c>
      <c r="B16" s="28" t="s">
        <v>55</v>
      </c>
    </row>
    <row r="18" spans="1:2" ht="16.5" x14ac:dyDescent="0.25">
      <c r="A18" s="27" t="s">
        <v>57</v>
      </c>
      <c r="B18" s="28" t="s">
        <v>58</v>
      </c>
    </row>
    <row r="20" spans="1:2" ht="16.5" x14ac:dyDescent="0.25">
      <c r="A20" s="27" t="s">
        <v>59</v>
      </c>
      <c r="B20" s="28" t="s">
        <v>60</v>
      </c>
    </row>
    <row r="22" spans="1:2" ht="16.5" x14ac:dyDescent="0.25">
      <c r="A22" s="27" t="s">
        <v>61</v>
      </c>
      <c r="B22" s="28" t="s">
        <v>62</v>
      </c>
    </row>
    <row r="24" spans="1:2" ht="33" x14ac:dyDescent="0.3">
      <c r="A24" s="30" t="s">
        <v>63</v>
      </c>
      <c r="B24" s="31" t="s">
        <v>64</v>
      </c>
    </row>
    <row r="201" spans="1:1" x14ac:dyDescent="0.25">
      <c r="A201" t="s">
        <v>53</v>
      </c>
    </row>
  </sheetData>
  <hyperlinks>
    <hyperlink ref="B16" r:id="rId1" display="https://www.youtube.com/watch?v=w-R4BDNxSLU" xr:uid="{0EB7D909-0F17-45FA-AFD0-85DF9CAA6B49}"/>
    <hyperlink ref="B18" r:id="rId2" xr:uid="{8A49080D-90F3-4414-A63A-AF7FD6721A04}"/>
    <hyperlink ref="B20" r:id="rId3" display="https://www.youtube.com/watch?v=YWiuxFPEm4A" xr:uid="{95C56960-D26A-4493-91AF-C1E8AA62DF06}"/>
    <hyperlink ref="B22" r:id="rId4" display="https://www.youtube.com/watch?v=Ls3ZLYQ5NtE" xr:uid="{7E18B88D-4828-490D-9254-C00E855168D5}"/>
    <hyperlink ref="B24" r:id="rId5" xr:uid="{F4EBBBD1-C2B5-49AA-B2E5-CE3FD252331A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10"/>
  <sheetViews>
    <sheetView topLeftCell="C8" workbookViewId="0">
      <selection activeCell="K9" sqref="K9"/>
    </sheetView>
  </sheetViews>
  <sheetFormatPr defaultRowHeight="15" x14ac:dyDescent="0.25"/>
  <cols>
    <col min="3" max="3" width="12.5703125" customWidth="1"/>
    <col min="4" max="4" width="17.42578125" customWidth="1"/>
    <col min="5" max="5" width="13.5703125" customWidth="1"/>
    <col min="6" max="6" width="13.140625" customWidth="1"/>
    <col min="7" max="7" width="13.42578125" customWidth="1"/>
    <col min="8" max="8" width="12.85546875" customWidth="1"/>
  </cols>
  <sheetData>
    <row r="1" spans="2:8" x14ac:dyDescent="0.25">
      <c r="B1" s="21"/>
      <c r="C1" s="21"/>
      <c r="D1" s="21"/>
      <c r="E1" s="21" t="s">
        <v>4</v>
      </c>
      <c r="F1" s="21" t="s">
        <v>5</v>
      </c>
      <c r="G1" s="21" t="s">
        <v>11</v>
      </c>
      <c r="H1" s="21" t="s">
        <v>6</v>
      </c>
    </row>
    <row r="2" spans="2:8" x14ac:dyDescent="0.25">
      <c r="B2" s="22" t="s">
        <v>17</v>
      </c>
      <c r="C2" s="22" t="s">
        <v>32</v>
      </c>
      <c r="D2" s="22" t="s">
        <v>33</v>
      </c>
      <c r="E2" s="23" t="s">
        <v>49</v>
      </c>
      <c r="F2" s="22" t="s">
        <v>50</v>
      </c>
      <c r="G2" s="22" t="s">
        <v>51</v>
      </c>
      <c r="H2" s="22" t="s">
        <v>52</v>
      </c>
    </row>
    <row r="3" spans="2:8" ht="16.5" x14ac:dyDescent="0.25">
      <c r="B3" s="36">
        <v>5</v>
      </c>
      <c r="C3" s="37">
        <v>50</v>
      </c>
      <c r="D3" s="37">
        <v>20</v>
      </c>
      <c r="E3" s="20">
        <f>C3+30</f>
        <v>80</v>
      </c>
      <c r="F3" s="20">
        <f>IF(C3-30&gt;=0,C3-30,0)</f>
        <v>20</v>
      </c>
      <c r="G3" s="20">
        <f>D3+30</f>
        <v>50</v>
      </c>
      <c r="H3" s="20">
        <v>0</v>
      </c>
    </row>
    <row r="4" spans="2:8" ht="16.5" x14ac:dyDescent="0.25">
      <c r="B4" s="38">
        <v>6</v>
      </c>
      <c r="C4" s="39">
        <v>45</v>
      </c>
      <c r="D4" s="39">
        <v>25</v>
      </c>
      <c r="E4" s="20">
        <f t="shared" ref="E4:E10" si="0">C4+30</f>
        <v>75</v>
      </c>
      <c r="F4" s="20">
        <f t="shared" ref="F4:F10" si="1">IF(C4-30&gt;=0,C4-30,0)</f>
        <v>15</v>
      </c>
      <c r="G4" s="20">
        <f t="shared" ref="G4:G10" si="2">D4+30</f>
        <v>55</v>
      </c>
      <c r="H4" s="20">
        <v>0</v>
      </c>
    </row>
    <row r="5" spans="2:8" ht="16.5" x14ac:dyDescent="0.25">
      <c r="B5" s="40">
        <v>7</v>
      </c>
      <c r="C5" s="41">
        <v>40</v>
      </c>
      <c r="D5" s="41">
        <v>30</v>
      </c>
      <c r="E5" s="20">
        <f t="shared" si="0"/>
        <v>70</v>
      </c>
      <c r="F5" s="20">
        <f t="shared" si="1"/>
        <v>10</v>
      </c>
      <c r="G5" s="20">
        <f t="shared" si="2"/>
        <v>60</v>
      </c>
      <c r="H5" s="20">
        <v>0</v>
      </c>
    </row>
    <row r="6" spans="2:8" ht="16.5" x14ac:dyDescent="0.25">
      <c r="B6" s="38">
        <v>8</v>
      </c>
      <c r="C6" s="39">
        <v>35</v>
      </c>
      <c r="D6" s="39">
        <v>35</v>
      </c>
      <c r="E6" s="20">
        <f t="shared" si="0"/>
        <v>65</v>
      </c>
      <c r="F6" s="20">
        <f t="shared" si="1"/>
        <v>5</v>
      </c>
      <c r="G6" s="20">
        <f t="shared" si="2"/>
        <v>65</v>
      </c>
      <c r="H6" s="20">
        <f>D6-30</f>
        <v>5</v>
      </c>
    </row>
    <row r="7" spans="2:8" ht="16.5" x14ac:dyDescent="0.25">
      <c r="B7" s="40">
        <v>9</v>
      </c>
      <c r="C7" s="41">
        <v>30</v>
      </c>
      <c r="D7" s="41">
        <v>40</v>
      </c>
      <c r="E7" s="20">
        <f t="shared" si="0"/>
        <v>60</v>
      </c>
      <c r="F7" s="20">
        <f t="shared" si="1"/>
        <v>0</v>
      </c>
      <c r="G7" s="20">
        <f t="shared" si="2"/>
        <v>70</v>
      </c>
      <c r="H7" s="20">
        <f t="shared" ref="H7:H10" si="3">D7-30</f>
        <v>10</v>
      </c>
    </row>
    <row r="8" spans="2:8" ht="16.5" x14ac:dyDescent="0.25">
      <c r="B8" s="38">
        <v>10</v>
      </c>
      <c r="C8" s="39">
        <v>25</v>
      </c>
      <c r="D8" s="39">
        <v>45</v>
      </c>
      <c r="E8" s="20">
        <f t="shared" si="0"/>
        <v>55</v>
      </c>
      <c r="F8" s="20">
        <f t="shared" si="1"/>
        <v>0</v>
      </c>
      <c r="G8" s="20">
        <f t="shared" si="2"/>
        <v>75</v>
      </c>
      <c r="H8" s="20">
        <f t="shared" si="3"/>
        <v>15</v>
      </c>
    </row>
    <row r="9" spans="2:8" ht="16.5" x14ac:dyDescent="0.25">
      <c r="B9" s="40">
        <v>11</v>
      </c>
      <c r="C9" s="41">
        <v>20</v>
      </c>
      <c r="D9" s="41">
        <v>50</v>
      </c>
      <c r="E9" s="20">
        <f t="shared" si="0"/>
        <v>50</v>
      </c>
      <c r="F9" s="20">
        <f t="shared" si="1"/>
        <v>0</v>
      </c>
      <c r="G9" s="20">
        <f t="shared" si="2"/>
        <v>80</v>
      </c>
      <c r="H9" s="20">
        <f t="shared" si="3"/>
        <v>20</v>
      </c>
    </row>
    <row r="10" spans="2:8" ht="16.5" x14ac:dyDescent="0.25">
      <c r="B10" s="38">
        <v>12</v>
      </c>
      <c r="C10" s="39">
        <v>15</v>
      </c>
      <c r="D10" s="39">
        <v>55</v>
      </c>
      <c r="E10" s="20">
        <f t="shared" si="0"/>
        <v>45</v>
      </c>
      <c r="F10" s="20">
        <f t="shared" si="1"/>
        <v>0</v>
      </c>
      <c r="G10" s="20">
        <f t="shared" si="2"/>
        <v>85</v>
      </c>
      <c r="H10" s="20">
        <f t="shared" si="3"/>
        <v>25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Q13"/>
  <sheetViews>
    <sheetView workbookViewId="0">
      <selection activeCell="M9" sqref="M9"/>
    </sheetView>
  </sheetViews>
  <sheetFormatPr defaultRowHeight="15" x14ac:dyDescent="0.25"/>
  <cols>
    <col min="4" max="4" width="10" bestFit="1" customWidth="1"/>
    <col min="7" max="7" width="9.5703125" customWidth="1"/>
    <col min="8" max="9" width="14.140625" customWidth="1"/>
    <col min="10" max="10" width="13.42578125" customWidth="1"/>
    <col min="11" max="11" width="14.85546875" customWidth="1"/>
    <col min="14" max="14" width="12.140625" customWidth="1"/>
    <col min="15" max="15" width="11.5703125" customWidth="1"/>
    <col min="16" max="16" width="11.140625" customWidth="1"/>
  </cols>
  <sheetData>
    <row r="2" spans="2:17" ht="30" customHeight="1" x14ac:dyDescent="0.25">
      <c r="B2" s="5" t="s">
        <v>21</v>
      </c>
      <c r="C2" s="5" t="s">
        <v>17</v>
      </c>
      <c r="D2" s="5" t="s">
        <v>32</v>
      </c>
      <c r="E2" s="5" t="s">
        <v>33</v>
      </c>
      <c r="F2" s="9"/>
      <c r="H2" s="8" t="s">
        <v>35</v>
      </c>
      <c r="I2" s="8" t="s">
        <v>36</v>
      </c>
      <c r="J2" s="8" t="s">
        <v>34</v>
      </c>
      <c r="K2" s="8" t="s">
        <v>37</v>
      </c>
      <c r="N2" s="8"/>
      <c r="O2" s="8"/>
      <c r="P2" s="8"/>
      <c r="Q2" s="8"/>
    </row>
    <row r="3" spans="2:17" ht="16.5" x14ac:dyDescent="0.25">
      <c r="B3" s="48" t="s">
        <v>22</v>
      </c>
      <c r="C3" s="42">
        <v>13</v>
      </c>
      <c r="D3" s="43">
        <v>585</v>
      </c>
      <c r="E3" s="43">
        <v>1305</v>
      </c>
      <c r="F3" s="6"/>
      <c r="G3" t="s">
        <v>70</v>
      </c>
      <c r="H3" s="11">
        <f>((D4-D3)/AVERAGE(D4,D3))/((C4-C3)/AVERAGE(C4,C3))</f>
        <v>-1.0245901639344261</v>
      </c>
      <c r="I3" s="11" t="str">
        <f>IF(ABS(H3)&gt;1, "Elastic", IF(ABS(H3)&lt;1, "Inelastic", "Unit Elastic"))</f>
        <v>Elastic</v>
      </c>
      <c r="J3" s="11">
        <f>((E4-E3)/AVERAGE(E4,E3))/((C4-C3)/AVERAGE(C4,C3))</f>
        <v>1.7967145790554413</v>
      </c>
      <c r="K3" s="11" t="str">
        <f>IF(ABS(J3)&gt;1, "Elastic", IF(ABS(J3)&lt;1, "Inelastic", "Unit Elastic"))</f>
        <v>Elastic</v>
      </c>
      <c r="N3" s="11"/>
      <c r="P3" s="11"/>
    </row>
    <row r="4" spans="2:17" ht="16.5" x14ac:dyDescent="0.25">
      <c r="B4" s="48" t="s">
        <v>23</v>
      </c>
      <c r="C4" s="44">
        <v>12</v>
      </c>
      <c r="D4" s="45">
        <v>635</v>
      </c>
      <c r="E4" s="45">
        <v>1130</v>
      </c>
      <c r="F4" s="4"/>
      <c r="G4" t="s">
        <v>71</v>
      </c>
      <c r="H4" s="11">
        <f t="shared" ref="H4:H11" si="0">((D5-D4)/AVERAGE(D5,D4))/((C5-C4)/AVERAGE(C5,C4))</f>
        <v>-0.53076923076923077</v>
      </c>
      <c r="I4" s="11" t="str">
        <f t="shared" ref="I4:I11" si="1">IF(ABS(H4)&gt;1, "Elastic", IF(ABS(H4)&lt;1, "Inelastic", "Unit Elastic"))</f>
        <v>Inelastic</v>
      </c>
      <c r="J4" s="11">
        <f t="shared" ref="J4:J11" si="2">((E5-E4)/AVERAGE(E5,E4))/((C5-C4)/AVERAGE(C5,C4))</f>
        <v>1.6350710900473935</v>
      </c>
      <c r="K4" s="11" t="str">
        <f t="shared" ref="K4:K11" si="3">IF(ABS(J4)&gt;1, "Elastic", IF(ABS(J4)&lt;1, "Inelastic", "Unit Elastic"))</f>
        <v>Elastic</v>
      </c>
      <c r="N4" s="11"/>
      <c r="P4" s="11"/>
    </row>
    <row r="5" spans="2:17" ht="16.5" x14ac:dyDescent="0.25">
      <c r="B5" s="48" t="s">
        <v>24</v>
      </c>
      <c r="C5" s="46">
        <v>11</v>
      </c>
      <c r="D5" s="47">
        <v>665</v>
      </c>
      <c r="E5" s="47">
        <v>980</v>
      </c>
      <c r="F5" s="4"/>
      <c r="G5" t="s">
        <v>72</v>
      </c>
      <c r="H5" s="11">
        <f t="shared" si="0"/>
        <v>-0.46323529411764713</v>
      </c>
      <c r="I5" s="11" t="str">
        <f t="shared" si="1"/>
        <v>Inelastic</v>
      </c>
      <c r="J5" s="11">
        <f t="shared" si="2"/>
        <v>0.54973821989528804</v>
      </c>
      <c r="K5" s="11" t="str">
        <f t="shared" si="3"/>
        <v>Inelastic</v>
      </c>
      <c r="N5" s="11"/>
      <c r="P5" s="11"/>
    </row>
    <row r="6" spans="2:17" ht="16.5" x14ac:dyDescent="0.25">
      <c r="B6" s="48" t="s">
        <v>25</v>
      </c>
      <c r="C6" s="44">
        <v>10</v>
      </c>
      <c r="D6" s="45">
        <v>695</v>
      </c>
      <c r="E6" s="45">
        <v>930</v>
      </c>
      <c r="F6" s="4"/>
      <c r="G6" t="s">
        <v>73</v>
      </c>
      <c r="H6" s="11">
        <f t="shared" si="0"/>
        <v>-0.1357142857142857</v>
      </c>
      <c r="I6" s="11" t="str">
        <f t="shared" si="1"/>
        <v>Inelastic</v>
      </c>
      <c r="J6" s="11">
        <f t="shared" si="2"/>
        <v>0.96610169491525433</v>
      </c>
      <c r="K6" s="11" t="str">
        <f t="shared" si="3"/>
        <v>Inelastic</v>
      </c>
    </row>
    <row r="7" spans="2:17" ht="16.5" x14ac:dyDescent="0.25">
      <c r="B7" s="48" t="s">
        <v>26</v>
      </c>
      <c r="C7" s="46">
        <v>9</v>
      </c>
      <c r="D7" s="47">
        <v>705</v>
      </c>
      <c r="E7" s="47">
        <v>840</v>
      </c>
      <c r="F7" s="4"/>
      <c r="G7" t="s">
        <v>74</v>
      </c>
      <c r="H7" s="11">
        <f t="shared" si="0"/>
        <v>-0.29616724738675959</v>
      </c>
      <c r="I7" s="11" t="str">
        <f t="shared" si="1"/>
        <v>Inelastic</v>
      </c>
      <c r="J7" s="11">
        <f t="shared" si="2"/>
        <v>1.1910828025477707</v>
      </c>
      <c r="K7" s="11" t="str">
        <f t="shared" si="3"/>
        <v>Elastic</v>
      </c>
    </row>
    <row r="8" spans="2:17" ht="16.5" x14ac:dyDescent="0.25">
      <c r="B8" s="48" t="s">
        <v>27</v>
      </c>
      <c r="C8" s="44">
        <v>8</v>
      </c>
      <c r="D8" s="45">
        <v>730</v>
      </c>
      <c r="E8" s="45">
        <v>730</v>
      </c>
      <c r="F8" s="4"/>
      <c r="G8" t="s">
        <v>75</v>
      </c>
      <c r="H8" s="11">
        <f t="shared" si="0"/>
        <v>-0.20270270270270271</v>
      </c>
      <c r="I8" s="11" t="str">
        <f t="shared" si="1"/>
        <v>Inelastic</v>
      </c>
      <c r="J8" s="11">
        <f t="shared" si="2"/>
        <v>1.1029411764705883</v>
      </c>
      <c r="K8" s="11" t="str">
        <f t="shared" si="3"/>
        <v>Elastic</v>
      </c>
    </row>
    <row r="9" spans="2:17" ht="16.5" x14ac:dyDescent="0.25">
      <c r="B9" s="48" t="s">
        <v>28</v>
      </c>
      <c r="C9" s="46">
        <v>7</v>
      </c>
      <c r="D9" s="47">
        <v>750</v>
      </c>
      <c r="E9" s="47">
        <v>630</v>
      </c>
      <c r="F9" s="4"/>
      <c r="G9" t="s">
        <v>76</v>
      </c>
      <c r="H9" s="11">
        <f t="shared" si="0"/>
        <v>-0.25490196078431371</v>
      </c>
      <c r="I9" s="11" t="str">
        <f t="shared" si="1"/>
        <v>Inelastic</v>
      </c>
      <c r="J9" s="11">
        <f t="shared" si="2"/>
        <v>1.7567567567567568</v>
      </c>
      <c r="K9" s="11" t="str">
        <f t="shared" si="3"/>
        <v>Elastic</v>
      </c>
    </row>
    <row r="10" spans="2:17" ht="16.5" x14ac:dyDescent="0.25">
      <c r="B10" s="48" t="s">
        <v>29</v>
      </c>
      <c r="C10" s="44">
        <v>6</v>
      </c>
      <c r="D10" s="45">
        <v>780</v>
      </c>
      <c r="E10" s="45">
        <v>480</v>
      </c>
      <c r="F10" s="4"/>
      <c r="G10" t="s">
        <v>77</v>
      </c>
      <c r="H10" s="11">
        <f t="shared" si="0"/>
        <v>-0.34161490683229812</v>
      </c>
      <c r="I10" s="11" t="str">
        <f t="shared" si="1"/>
        <v>Inelastic</v>
      </c>
      <c r="J10" s="11">
        <f t="shared" si="2"/>
        <v>1.5714285714285714</v>
      </c>
      <c r="K10" s="11" t="str">
        <f t="shared" si="3"/>
        <v>Elastic</v>
      </c>
    </row>
    <row r="11" spans="2:17" ht="16.5" x14ac:dyDescent="0.25">
      <c r="B11" s="48" t="s">
        <v>30</v>
      </c>
      <c r="C11" s="46">
        <v>5</v>
      </c>
      <c r="D11" s="47">
        <v>830</v>
      </c>
      <c r="E11" s="47">
        <v>360</v>
      </c>
      <c r="F11" s="4"/>
      <c r="G11" s="10" t="s">
        <v>78</v>
      </c>
      <c r="H11" s="11">
        <f t="shared" si="0"/>
        <v>-0.51136363636363635</v>
      </c>
      <c r="I11" s="11" t="str">
        <f t="shared" si="1"/>
        <v>Inelastic</v>
      </c>
      <c r="J11" s="11">
        <f t="shared" si="2"/>
        <v>1.4516129032258065</v>
      </c>
      <c r="K11" s="11" t="str">
        <f t="shared" si="3"/>
        <v>Elastic</v>
      </c>
    </row>
    <row r="12" spans="2:17" ht="16.5" x14ac:dyDescent="0.25">
      <c r="B12" s="48" t="s">
        <v>31</v>
      </c>
      <c r="C12" s="44">
        <v>4</v>
      </c>
      <c r="D12" s="45">
        <v>930</v>
      </c>
      <c r="E12" s="45">
        <v>260</v>
      </c>
      <c r="F12" s="6"/>
    </row>
    <row r="13" spans="2:17" x14ac:dyDescent="0.25">
      <c r="B13" s="4"/>
      <c r="C13" s="4"/>
      <c r="D13" s="4"/>
      <c r="E13" s="4"/>
      <c r="F13" s="4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1"/>
  <sheetViews>
    <sheetView topLeftCell="A9" workbookViewId="0">
      <selection activeCell="C28" sqref="C28"/>
    </sheetView>
  </sheetViews>
  <sheetFormatPr defaultRowHeight="15" x14ac:dyDescent="0.25"/>
  <cols>
    <col min="2" max="2" width="19.85546875" customWidth="1"/>
    <col min="3" max="3" width="21.5703125" customWidth="1"/>
    <col min="4" max="4" width="20.5703125" customWidth="1"/>
  </cols>
  <sheetData>
    <row r="2" spans="2:4" ht="16.5" x14ac:dyDescent="0.25">
      <c r="B2" s="49" t="s">
        <v>12</v>
      </c>
      <c r="C2" s="43" t="s">
        <v>13</v>
      </c>
      <c r="D2" s="43" t="s">
        <v>14</v>
      </c>
    </row>
    <row r="3" spans="2:4" ht="16.5" x14ac:dyDescent="0.25">
      <c r="B3" s="50">
        <v>3</v>
      </c>
      <c r="C3" s="45">
        <v>9</v>
      </c>
      <c r="D3" s="45">
        <v>3</v>
      </c>
    </row>
    <row r="4" spans="2:4" ht="16.5" x14ac:dyDescent="0.25">
      <c r="B4" s="51">
        <v>4</v>
      </c>
      <c r="C4" s="52">
        <v>8</v>
      </c>
      <c r="D4" s="52">
        <v>4</v>
      </c>
    </row>
    <row r="5" spans="2:4" ht="16.5" x14ac:dyDescent="0.25">
      <c r="B5" s="50">
        <v>5</v>
      </c>
      <c r="C5" s="45">
        <v>7</v>
      </c>
      <c r="D5" s="45">
        <v>5</v>
      </c>
    </row>
    <row r="6" spans="2:4" ht="16.5" x14ac:dyDescent="0.25">
      <c r="B6" s="51">
        <v>6</v>
      </c>
      <c r="C6" s="52">
        <v>6</v>
      </c>
      <c r="D6" s="52">
        <v>6</v>
      </c>
    </row>
    <row r="7" spans="2:4" ht="16.5" x14ac:dyDescent="0.25">
      <c r="B7" s="50">
        <v>7</v>
      </c>
      <c r="C7" s="45">
        <v>5</v>
      </c>
      <c r="D7" s="45">
        <v>7</v>
      </c>
    </row>
    <row r="8" spans="2:4" ht="16.5" x14ac:dyDescent="0.25">
      <c r="B8" s="51">
        <v>8</v>
      </c>
      <c r="C8" s="52">
        <v>4</v>
      </c>
      <c r="D8" s="52">
        <v>8</v>
      </c>
    </row>
    <row r="9" spans="2:4" ht="16.5" x14ac:dyDescent="0.25">
      <c r="B9" s="50">
        <v>9</v>
      </c>
      <c r="C9" s="45">
        <v>3</v>
      </c>
      <c r="D9" s="45">
        <v>9</v>
      </c>
    </row>
    <row r="10" spans="2:4" x14ac:dyDescent="0.25">
      <c r="B10" s="12"/>
      <c r="C10" s="12"/>
      <c r="D10" s="12"/>
    </row>
    <row r="13" spans="2:4" x14ac:dyDescent="0.25">
      <c r="B13" s="3" t="s">
        <v>4</v>
      </c>
    </row>
    <row r="14" spans="2:4" x14ac:dyDescent="0.25">
      <c r="B14" s="20" t="s">
        <v>15</v>
      </c>
      <c r="C14" s="20"/>
    </row>
    <row r="15" spans="2:4" x14ac:dyDescent="0.25">
      <c r="B15" s="20" t="s">
        <v>17</v>
      </c>
      <c r="C15" s="53">
        <f>B6</f>
        <v>6</v>
      </c>
      <c r="D15" t="s">
        <v>79</v>
      </c>
    </row>
    <row r="16" spans="2:4" x14ac:dyDescent="0.25">
      <c r="B16" s="20" t="s">
        <v>16</v>
      </c>
      <c r="C16" s="54">
        <f>C6</f>
        <v>6</v>
      </c>
      <c r="D16" t="s">
        <v>80</v>
      </c>
    </row>
    <row r="18" spans="2:4" x14ac:dyDescent="0.25">
      <c r="B18" s="3" t="s">
        <v>5</v>
      </c>
    </row>
    <row r="19" spans="2:4" x14ac:dyDescent="0.25">
      <c r="B19" s="20" t="s">
        <v>18</v>
      </c>
      <c r="C19" s="20" t="s">
        <v>20</v>
      </c>
    </row>
    <row r="20" spans="2:4" x14ac:dyDescent="0.25">
      <c r="B20" s="20" t="s">
        <v>17</v>
      </c>
      <c r="C20" s="53">
        <f>B7</f>
        <v>7</v>
      </c>
      <c r="D20" t="s">
        <v>79</v>
      </c>
    </row>
    <row r="21" spans="2:4" x14ac:dyDescent="0.25">
      <c r="B21" s="20" t="s">
        <v>19</v>
      </c>
      <c r="C21" s="54">
        <f>D7-C7</f>
        <v>2</v>
      </c>
      <c r="D21" t="s">
        <v>80</v>
      </c>
    </row>
    <row r="22" spans="2:4" x14ac:dyDescent="0.25">
      <c r="B22" s="12"/>
      <c r="C22" s="24"/>
    </row>
    <row r="23" spans="2:4" x14ac:dyDescent="0.25">
      <c r="B23" s="35" t="s">
        <v>69</v>
      </c>
    </row>
    <row r="24" spans="2:4" x14ac:dyDescent="0.25">
      <c r="B24" s="20" t="s">
        <v>16</v>
      </c>
      <c r="C24" s="20" t="s">
        <v>17</v>
      </c>
    </row>
    <row r="25" spans="2:4" x14ac:dyDescent="0.25">
      <c r="B25" s="20" t="s">
        <v>47</v>
      </c>
      <c r="C25" s="20" t="s">
        <v>48</v>
      </c>
    </row>
    <row r="26" spans="2:4" x14ac:dyDescent="0.25">
      <c r="B26" s="20">
        <f>D7</f>
        <v>7</v>
      </c>
      <c r="C26" s="53">
        <f>B7</f>
        <v>7</v>
      </c>
    </row>
    <row r="27" spans="2:4" x14ac:dyDescent="0.25">
      <c r="B27" s="20">
        <f>C7</f>
        <v>5</v>
      </c>
      <c r="C27" s="53">
        <f>B7</f>
        <v>7</v>
      </c>
    </row>
    <row r="31" spans="2:4" x14ac:dyDescent="0.25">
      <c r="B31" s="12"/>
      <c r="C31" s="12"/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3"/>
  <sheetViews>
    <sheetView topLeftCell="A9" zoomScaleNormal="100" workbookViewId="0">
      <selection activeCell="D23" sqref="D23"/>
    </sheetView>
  </sheetViews>
  <sheetFormatPr defaultRowHeight="15" x14ac:dyDescent="0.25"/>
  <cols>
    <col min="6" max="6" width="12" customWidth="1"/>
    <col min="9" max="9" width="11" customWidth="1"/>
  </cols>
  <sheetData>
    <row r="1" spans="1:9" x14ac:dyDescent="0.25">
      <c r="A1" s="3"/>
    </row>
    <row r="2" spans="1:9" ht="17.25" thickBot="1" x14ac:dyDescent="0.3">
      <c r="B2" s="55" t="s">
        <v>10</v>
      </c>
      <c r="C2" s="55" t="s">
        <v>1</v>
      </c>
      <c r="D2" s="55" t="s">
        <v>2</v>
      </c>
      <c r="F2" s="7" t="s">
        <v>3</v>
      </c>
    </row>
    <row r="3" spans="1:9" ht="18" thickTop="1" thickBot="1" x14ac:dyDescent="0.3">
      <c r="B3" s="56">
        <v>130</v>
      </c>
      <c r="C3" s="57">
        <v>680</v>
      </c>
      <c r="D3" s="58">
        <v>580</v>
      </c>
      <c r="F3">
        <f t="shared" ref="F3:F9" si="0">C3+40</f>
        <v>720</v>
      </c>
    </row>
    <row r="4" spans="1:9" ht="17.25" thickBot="1" x14ac:dyDescent="0.3">
      <c r="B4" s="59">
        <v>140</v>
      </c>
      <c r="C4" s="60">
        <v>670</v>
      </c>
      <c r="D4" s="61">
        <v>620</v>
      </c>
      <c r="F4">
        <f t="shared" si="0"/>
        <v>710</v>
      </c>
    </row>
    <row r="5" spans="1:9" ht="17.25" thickBot="1" x14ac:dyDescent="0.3">
      <c r="B5" s="56">
        <v>150</v>
      </c>
      <c r="C5" s="57">
        <v>660</v>
      </c>
      <c r="D5" s="58">
        <v>660</v>
      </c>
      <c r="F5">
        <f t="shared" si="0"/>
        <v>700</v>
      </c>
    </row>
    <row r="6" spans="1:9" ht="17.25" thickBot="1" x14ac:dyDescent="0.3">
      <c r="B6" s="59">
        <v>160</v>
      </c>
      <c r="C6" s="60">
        <v>650</v>
      </c>
      <c r="D6" s="61">
        <v>690</v>
      </c>
      <c r="F6">
        <f t="shared" si="0"/>
        <v>690</v>
      </c>
    </row>
    <row r="7" spans="1:9" ht="17.25" thickBot="1" x14ac:dyDescent="0.3">
      <c r="B7" s="56">
        <v>170</v>
      </c>
      <c r="C7" s="57">
        <v>640</v>
      </c>
      <c r="D7" s="58">
        <v>740</v>
      </c>
      <c r="F7">
        <f t="shared" si="0"/>
        <v>680</v>
      </c>
    </row>
    <row r="8" spans="1:9" ht="17.25" thickBot="1" x14ac:dyDescent="0.3">
      <c r="B8" s="59">
        <v>180</v>
      </c>
      <c r="C8" s="60">
        <v>630</v>
      </c>
      <c r="D8" s="61">
        <v>760</v>
      </c>
      <c r="F8">
        <f t="shared" si="0"/>
        <v>670</v>
      </c>
    </row>
    <row r="9" spans="1:9" ht="17.25" thickBot="1" x14ac:dyDescent="0.3">
      <c r="B9" s="56">
        <v>190</v>
      </c>
      <c r="C9" s="57">
        <v>620</v>
      </c>
      <c r="D9" s="58">
        <v>770</v>
      </c>
      <c r="F9">
        <f t="shared" si="0"/>
        <v>660</v>
      </c>
    </row>
    <row r="12" spans="1:9" x14ac:dyDescent="0.25">
      <c r="C12" s="34" t="s">
        <v>5</v>
      </c>
      <c r="D12" s="12"/>
      <c r="E12" s="12"/>
      <c r="F12" s="12"/>
      <c r="G12" s="12"/>
      <c r="H12" s="12"/>
      <c r="I12" s="12"/>
    </row>
    <row r="13" spans="1:9" ht="45" x14ac:dyDescent="0.25">
      <c r="C13" s="20"/>
      <c r="D13" s="20"/>
      <c r="E13" s="20" t="s">
        <v>67</v>
      </c>
      <c r="F13" s="20"/>
      <c r="G13" s="20" t="s">
        <v>8</v>
      </c>
      <c r="H13" s="20"/>
      <c r="I13" s="33" t="s">
        <v>66</v>
      </c>
    </row>
    <row r="14" spans="1:9" x14ac:dyDescent="0.25">
      <c r="C14" s="20" t="s">
        <v>9</v>
      </c>
      <c r="D14" s="20"/>
      <c r="E14" s="20">
        <f>C5</f>
        <v>660</v>
      </c>
      <c r="F14" s="20"/>
      <c r="G14" s="20">
        <f>F6</f>
        <v>690</v>
      </c>
      <c r="H14" s="20"/>
      <c r="I14" s="20">
        <f>G14-E14</f>
        <v>30</v>
      </c>
    </row>
    <row r="15" spans="1:9" x14ac:dyDescent="0.25">
      <c r="I15" t="s">
        <v>81</v>
      </c>
    </row>
    <row r="17" spans="3:9" x14ac:dyDescent="0.25">
      <c r="C17" s="3" t="s">
        <v>11</v>
      </c>
    </row>
    <row r="18" spans="3:9" ht="29.25" customHeight="1" x14ac:dyDescent="0.25">
      <c r="C18" s="20"/>
      <c r="D18" s="20"/>
      <c r="E18" s="20" t="s">
        <v>7</v>
      </c>
      <c r="F18" s="20"/>
      <c r="G18" s="20" t="s">
        <v>8</v>
      </c>
      <c r="H18" s="20"/>
      <c r="I18" s="33" t="s">
        <v>66</v>
      </c>
    </row>
    <row r="19" spans="3:9" x14ac:dyDescent="0.25">
      <c r="C19" s="20" t="s">
        <v>0</v>
      </c>
      <c r="D19" s="20"/>
      <c r="E19" s="20">
        <f>B5</f>
        <v>150</v>
      </c>
      <c r="F19" s="20"/>
      <c r="G19" s="20">
        <f>B6</f>
        <v>160</v>
      </c>
      <c r="H19" s="20"/>
      <c r="I19" s="20">
        <f>G19-E19</f>
        <v>10</v>
      </c>
    </row>
    <row r="20" spans="3:9" x14ac:dyDescent="0.25">
      <c r="I20" t="s">
        <v>81</v>
      </c>
    </row>
    <row r="21" spans="3:9" x14ac:dyDescent="0.25">
      <c r="C21" s="3" t="s">
        <v>6</v>
      </c>
      <c r="D21" t="s">
        <v>68</v>
      </c>
    </row>
    <row r="22" spans="3:9" x14ac:dyDescent="0.25">
      <c r="D22" t="s">
        <v>82</v>
      </c>
    </row>
    <row r="23" spans="3:9" x14ac:dyDescent="0.25">
      <c r="D23" t="s">
        <v>87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6"/>
  <sheetViews>
    <sheetView tabSelected="1" workbookViewId="0">
      <selection activeCell="G10" sqref="G10"/>
    </sheetView>
  </sheetViews>
  <sheetFormatPr defaultRowHeight="15" x14ac:dyDescent="0.25"/>
  <cols>
    <col min="3" max="4" width="9.140625" customWidth="1"/>
    <col min="6" max="6" width="14.5703125" customWidth="1"/>
  </cols>
  <sheetData>
    <row r="1" spans="1:11" x14ac:dyDescent="0.25">
      <c r="A1" s="3"/>
    </row>
    <row r="2" spans="1:11" ht="30.75" customHeight="1" thickBot="1" x14ac:dyDescent="0.3">
      <c r="B2" s="62" t="s">
        <v>0</v>
      </c>
      <c r="C2" s="62" t="s">
        <v>1</v>
      </c>
      <c r="D2" s="62" t="s">
        <v>2</v>
      </c>
      <c r="F2" s="2" t="s">
        <v>3</v>
      </c>
      <c r="K2" s="1"/>
    </row>
    <row r="3" spans="1:11" ht="18" thickTop="1" thickBot="1" x14ac:dyDescent="0.3">
      <c r="B3" s="63">
        <v>110</v>
      </c>
      <c r="C3" s="64">
        <v>775</v>
      </c>
      <c r="D3" s="65">
        <v>350</v>
      </c>
      <c r="F3">
        <f>C3-250</f>
        <v>525</v>
      </c>
    </row>
    <row r="4" spans="1:11" ht="17.25" thickBot="1" x14ac:dyDescent="0.3">
      <c r="B4" s="66">
        <v>130</v>
      </c>
      <c r="C4" s="67">
        <v>675</v>
      </c>
      <c r="D4" s="68">
        <v>425</v>
      </c>
      <c r="F4">
        <f t="shared" ref="F4:F7" si="0">C4-250</f>
        <v>425</v>
      </c>
    </row>
    <row r="5" spans="1:11" ht="17.25" thickBot="1" x14ac:dyDescent="0.3">
      <c r="B5" s="63">
        <v>150</v>
      </c>
      <c r="C5" s="64">
        <v>575</v>
      </c>
      <c r="D5" s="65">
        <v>575</v>
      </c>
      <c r="F5">
        <f t="shared" si="0"/>
        <v>325</v>
      </c>
    </row>
    <row r="6" spans="1:11" ht="17.25" thickBot="1" x14ac:dyDescent="0.3">
      <c r="B6" s="66">
        <v>170</v>
      </c>
      <c r="C6" s="67">
        <v>460</v>
      </c>
      <c r="D6" s="68">
        <v>667</v>
      </c>
      <c r="F6">
        <f t="shared" si="0"/>
        <v>210</v>
      </c>
    </row>
    <row r="7" spans="1:11" ht="17.25" thickBot="1" x14ac:dyDescent="0.3">
      <c r="B7" s="63">
        <v>190</v>
      </c>
      <c r="C7" s="64">
        <v>355</v>
      </c>
      <c r="D7" s="65">
        <v>768</v>
      </c>
      <c r="F7">
        <f t="shared" si="0"/>
        <v>105</v>
      </c>
    </row>
    <row r="18" spans="2:8" x14ac:dyDescent="0.25">
      <c r="B18" s="3" t="s">
        <v>11</v>
      </c>
    </row>
    <row r="20" spans="2:8" ht="30" x14ac:dyDescent="0.25">
      <c r="D20" s="26" t="s">
        <v>7</v>
      </c>
      <c r="E20" s="26" t="s">
        <v>8</v>
      </c>
      <c r="F20" s="33" t="s">
        <v>66</v>
      </c>
      <c r="G20" s="12"/>
      <c r="H20" s="12"/>
    </row>
    <row r="21" spans="2:8" ht="18" customHeight="1" x14ac:dyDescent="0.25">
      <c r="B21" s="20" t="s">
        <v>9</v>
      </c>
      <c r="C21" s="25"/>
      <c r="D21" s="20">
        <f>C5</f>
        <v>575</v>
      </c>
      <c r="E21" s="20">
        <f>F4</f>
        <v>425</v>
      </c>
      <c r="F21" s="20">
        <f>E21-D21</f>
        <v>-150</v>
      </c>
      <c r="G21" s="12" t="s">
        <v>83</v>
      </c>
      <c r="H21" s="12"/>
    </row>
    <row r="22" spans="2:8" ht="19.149999999999999" customHeight="1" x14ac:dyDescent="0.25">
      <c r="B22" s="20" t="s">
        <v>0</v>
      </c>
      <c r="C22" s="25"/>
      <c r="D22" s="20">
        <f>B5</f>
        <v>150</v>
      </c>
      <c r="E22" s="20">
        <f>B4</f>
        <v>130</v>
      </c>
      <c r="F22" s="20">
        <f>E22-D22</f>
        <v>-20</v>
      </c>
      <c r="G22" s="12" t="s">
        <v>84</v>
      </c>
      <c r="H22" s="12"/>
    </row>
    <row r="23" spans="2:8" ht="19.149999999999999" customHeight="1" x14ac:dyDescent="0.25">
      <c r="B23" s="12"/>
      <c r="C23" s="12"/>
      <c r="D23" s="12"/>
      <c r="E23" s="12"/>
      <c r="F23" s="12"/>
      <c r="G23" s="12"/>
      <c r="H23" s="12"/>
    </row>
    <row r="24" spans="2:8" x14ac:dyDescent="0.25">
      <c r="B24" s="3" t="s">
        <v>6</v>
      </c>
      <c r="C24" t="s">
        <v>68</v>
      </c>
    </row>
    <row r="25" spans="2:8" x14ac:dyDescent="0.25">
      <c r="C25" t="s">
        <v>85</v>
      </c>
    </row>
    <row r="26" spans="2:8" x14ac:dyDescent="0.25">
      <c r="C26" t="s">
        <v>86</v>
      </c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Title Page</vt:lpstr>
      <vt:lpstr>Problem 1</vt:lpstr>
      <vt:lpstr>Problem 2</vt:lpstr>
      <vt:lpstr>Problem 3</vt:lpstr>
      <vt:lpstr>Problem 4A</vt:lpstr>
      <vt:lpstr>Problem 4b (EXTRA CREDIT)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Fatile</dc:creator>
  <cp:lastModifiedBy>12298</cp:lastModifiedBy>
  <dcterms:created xsi:type="dcterms:W3CDTF">2018-10-05T15:38:32Z</dcterms:created>
  <dcterms:modified xsi:type="dcterms:W3CDTF">2021-12-11T19:33:52Z</dcterms:modified>
</cp:coreProperties>
</file>