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guevara\Downloads\RV_ Remisión PETH\"/>
    </mc:Choice>
  </mc:AlternateContent>
  <xr:revisionPtr revIDLastSave="0" documentId="13_ncr:1_{1C92F796-0F27-490A-8436-55804FFFD18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PASST 2026" sheetId="5" r:id="rId1"/>
    <sheet name="Grafico" sheetId="10" r:id="rId2"/>
    <sheet name="Hoja4" sheetId="9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2" i="5" l="1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H46" i="5"/>
  <c r="J46" i="5"/>
  <c r="L46" i="5"/>
  <c r="N46" i="5"/>
  <c r="P46" i="5"/>
  <c r="R46" i="5"/>
  <c r="T46" i="5"/>
  <c r="H45" i="5"/>
  <c r="J45" i="5"/>
  <c r="L45" i="5"/>
  <c r="N45" i="5"/>
  <c r="P45" i="5"/>
  <c r="R45" i="5"/>
  <c r="T45" i="5"/>
  <c r="V45" i="5"/>
  <c r="AD46" i="5"/>
  <c r="AB46" i="5"/>
  <c r="Z46" i="5"/>
  <c r="X46" i="5"/>
  <c r="V46" i="5"/>
  <c r="AD45" i="5"/>
  <c r="AB45" i="5"/>
  <c r="Z45" i="5"/>
  <c r="X45" i="5"/>
  <c r="AF11" i="5"/>
  <c r="AF10" i="5"/>
  <c r="P47" i="5" l="1"/>
  <c r="C15" i="9" s="1" a="1"/>
  <c r="C15" i="9" s="1"/>
  <c r="C9" i="10" s="1"/>
  <c r="T47" i="5"/>
  <c r="C17" i="9" s="1" a="1"/>
  <c r="C17" i="9" s="1"/>
  <c r="C11" i="10" s="1"/>
  <c r="L47" i="5"/>
  <c r="C13" i="9" s="1" a="1"/>
  <c r="C13" i="9" s="1"/>
  <c r="C7" i="10" s="1"/>
  <c r="R47" i="5"/>
  <c r="C16" i="9" s="1" a="1"/>
  <c r="C16" i="9" s="1"/>
  <c r="C10" i="10" s="1"/>
  <c r="J47" i="5"/>
  <c r="C12" i="9" s="1" a="1"/>
  <c r="C12" i="9" s="1"/>
  <c r="C6" i="10" s="1"/>
  <c r="H47" i="5"/>
  <c r="C11" i="9" s="1" a="1"/>
  <c r="N47" i="5"/>
  <c r="C14" i="9" s="1" a="1"/>
  <c r="C14" i="9" s="1"/>
  <c r="C8" i="10" s="1"/>
  <c r="X47" i="5"/>
  <c r="C19" i="9" s="1" a="1"/>
  <c r="C19" i="9" s="1"/>
  <c r="C13" i="10" s="1"/>
  <c r="AD47" i="5"/>
  <c r="C22" i="9" s="1" a="1"/>
  <c r="C22" i="9" s="1"/>
  <c r="V47" i="5"/>
  <c r="C18" i="9" s="1" a="1"/>
  <c r="C18" i="9" s="1"/>
  <c r="C12" i="10" s="1"/>
  <c r="AB47" i="5"/>
  <c r="C21" i="9" s="1" a="1"/>
  <c r="C21" i="9" s="1"/>
  <c r="Z47" i="5"/>
  <c r="C20" i="9" s="1" a="1"/>
  <c r="C20" i="9" s="1"/>
  <c r="C14" i="10" s="1"/>
  <c r="H48" i="5" l="1"/>
  <c r="C11" i="9"/>
  <c r="E11" i="9" s="1"/>
  <c r="E21" i="9"/>
  <c r="C15" i="10"/>
  <c r="C16" i="10"/>
  <c r="E22" i="9"/>
  <c r="E14" i="9"/>
  <c r="E17" i="9"/>
  <c r="E20" i="9"/>
  <c r="E19" i="9"/>
  <c r="E18" i="9"/>
  <c r="E16" i="9"/>
  <c r="E15" i="9"/>
  <c r="E13" i="9"/>
  <c r="E12" i="9"/>
  <c r="C24" i="9" l="1"/>
  <c r="E24" i="9" s="1"/>
  <c r="C5" i="10"/>
  <c r="C18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<sst xmlns="http://schemas.openxmlformats.org/spreadsheetml/2006/main" count="339" uniqueCount="119">
  <si>
    <t>OBJETIVO ESPECÍFICO</t>
  </si>
  <si>
    <t>ACTIVIDADES</t>
  </si>
  <si>
    <t>E</t>
  </si>
  <si>
    <t>OBSERVACIONES</t>
  </si>
  <si>
    <t>META</t>
  </si>
  <si>
    <t>Proponer mejora de documentos (procedimientos, instrucciones)</t>
  </si>
  <si>
    <t>PRESUPUESTO</t>
  </si>
  <si>
    <t>RECURSOS</t>
  </si>
  <si>
    <t>RAZON SOCIAL O DENOMINACION SOCIAL</t>
  </si>
  <si>
    <t>DOMICILIO (Dirección, distrito,departamento, provincia)</t>
  </si>
  <si>
    <t>Elaboración continua de la documentación del SGSST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</si>
  <si>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</si>
  <si>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</si>
  <si>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</si>
  <si>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</si>
  <si>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</si>
  <si>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</si>
  <si>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</si>
  <si>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</si>
  <si>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</si>
  <si>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</si>
  <si>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</si>
  <si>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P</t>
  </si>
  <si>
    <t>Dic</t>
  </si>
  <si>
    <t xml:space="preserve">% DE CUMPLIMIENTO </t>
  </si>
  <si>
    <t>Actividades programadas</t>
  </si>
  <si>
    <t>Actividades ejecutadas</t>
  </si>
  <si>
    <t>% Cumplimiento mensual</t>
  </si>
  <si>
    <t>% Avance anual</t>
  </si>
  <si>
    <t xml:space="preserve">Codigo: </t>
  </si>
  <si>
    <t xml:space="preserve">Version: </t>
  </si>
  <si>
    <t xml:space="preserve">Fecha: </t>
  </si>
  <si>
    <t>Cumplimiento General</t>
  </si>
  <si>
    <t>CUMPLIMIENTO GENERAL POR MES DEL PASST</t>
  </si>
  <si>
    <t xml:space="preserve">Mes </t>
  </si>
  <si>
    <t>%</t>
  </si>
  <si>
    <t>ACTIVIDAD ECONOMICA</t>
  </si>
  <si>
    <t>Cantida de trabajadores</t>
  </si>
  <si>
    <t>SISTEMA DE GESTIÓN DE SEGURIDAD Y SALUD EN EL TRABAJO</t>
  </si>
  <si>
    <t>NIT</t>
  </si>
  <si>
    <t>RADIO TELEVISIÓN NACIONAL DE COLOMBIA SAS</t>
  </si>
  <si>
    <t>900002583-6</t>
  </si>
  <si>
    <t>CR 45 26 33</t>
  </si>
  <si>
    <t xml:space="preserve">Emisión y transmisión de radio y televisión </t>
  </si>
  <si>
    <t>OBJETIVO GENERAL:Planificar y coordinar las actividades necesarias para alcanzar los objetivos y metas establecidos en el Sistema de Gestión de la Seguridad y Salud en el Trabajo, con el fin de proteger y promover la salud de los servidores públicos y contratistas, garantizando el cumplimiento de la normatividad legal vigente, así como de las políticas internas de Seguridad y Salud en el Trabajo.</t>
  </si>
  <si>
    <t>CICLO PHVA</t>
  </si>
  <si>
    <t>OBJETIVO GENERAL DEL SGSST</t>
  </si>
  <si>
    <t>AÑO 2026</t>
  </si>
  <si>
    <t>PLANEAR</t>
  </si>
  <si>
    <t>Evaluación del SGSST.</t>
  </si>
  <si>
    <t>Plan Anual de Trabajo.</t>
  </si>
  <si>
    <t>Afiliación al Sistema de Seguridad Social Integral</t>
  </si>
  <si>
    <t xml:space="preserve">Gestión del Cambio. </t>
  </si>
  <si>
    <t>Comités de SST</t>
  </si>
  <si>
    <t>MARCO LEGAL</t>
  </si>
  <si>
    <t>Realizar las evaluaciones  médicas ocupacionales de acuerdo con la programación establecida, la normativa y los peligros a los cuales se encuentre expuesto los colaboradores.</t>
  </si>
  <si>
    <t>Condiciones de salud en el trabajo.</t>
  </si>
  <si>
    <t>MEDICINA PREVENTIVA Y DEL TRABAJO</t>
  </si>
  <si>
    <t>Registro, reporte e investigación de las enfermedades laborales, incidentes y accidentes del trabajo.</t>
  </si>
  <si>
    <t>Identificación de peligros, evaluación y valoración de los riesgos.</t>
  </si>
  <si>
    <t>Plan de prevención, preparación y respuesta ante emergencias.</t>
  </si>
  <si>
    <t xml:space="preserve">Reportar e investigar lo accidentes de trabajo y enfermedades laborales, realizar seguimiento del plan de acción y socializar lecciones aprendidas de acuerdo con la normatividad y con el procedimiento establecido. </t>
  </si>
  <si>
    <t>Realizar campaña de información de como reportar accidentes, incidentes y enfermedades laborales</t>
  </si>
  <si>
    <t>SEGURIDAD INDUSTRIAL</t>
  </si>
  <si>
    <t>Revisar y medir los indicadores de estructura, proceso  y resultado</t>
  </si>
  <si>
    <t>Gestión y resultados del SGSST.</t>
  </si>
  <si>
    <t xml:space="preserve">Realizar las acciones preventivas y/o correctivas </t>
  </si>
  <si>
    <t>Seguimiento al comité de convivencia laboral</t>
  </si>
  <si>
    <t>Participacion en sumulacros de emergencias</t>
  </si>
  <si>
    <t>HACER</t>
  </si>
  <si>
    <t xml:space="preserve">Programa de capacitación en SST </t>
  </si>
  <si>
    <t>FINANCIEROS, TECNICOS Y HUMANOS</t>
  </si>
  <si>
    <t>Presupuesto asignado para SST</t>
  </si>
  <si>
    <t>Al 90 %</t>
  </si>
  <si>
    <t>Seguimiento al comité paritario de seguridad y salud en el trabajo</t>
  </si>
  <si>
    <t xml:space="preserve">META:Cumplir mínimo con el 90 % de las actividades del presente </t>
  </si>
  <si>
    <t>Pesv</t>
  </si>
  <si>
    <t>Al 80%</t>
  </si>
  <si>
    <t>Formulario de tabulación y ejecuón de encuesta sobre identificación de actores viales</t>
  </si>
  <si>
    <t>Perfil sociodemografico</t>
  </si>
  <si>
    <t>Actualización perfil sociodemografico</t>
  </si>
  <si>
    <t>Comunicaciones</t>
  </si>
  <si>
    <t>Indicadores del SG-SST</t>
  </si>
  <si>
    <t>VERIFICAR</t>
  </si>
  <si>
    <t>ACTUAR</t>
  </si>
  <si>
    <t>Actualizar las  matrices relacionadas al sgsst</t>
  </si>
  <si>
    <t>Cronograma de actividades de capacitación en sst</t>
  </si>
  <si>
    <t>Realizar  la autoevaluación de los estándares mínimos  bajo la resolución 312 de 2019.</t>
  </si>
  <si>
    <t>Elaborar, aprobar, comunicar y hacer seguimiento  al plan anual de trabajo sst</t>
  </si>
  <si>
    <t>Realizar la verificación de la afiliación al sistema de seguridad social integral y pago de servidores públicos y contratistas.</t>
  </si>
  <si>
    <t>Documentar, revisar, verificar  y socializar  la revisión del impacto de cambios internos y externos de sst.</t>
  </si>
  <si>
    <t>Eleccones copasst</t>
  </si>
  <si>
    <t>Comunicaciones y divulgaciones sobre el sg-sst</t>
  </si>
  <si>
    <t>Ejecutar el programa de vigilancia epidemiológica del riesgo psicosocial</t>
  </si>
  <si>
    <t>Aplicación de bateria de riesgo psicosocial</t>
  </si>
  <si>
    <t>Ejecutar el programa de vigilancia epidemiológica de riesgo biomecanico</t>
  </si>
  <si>
    <t>Ejecutar el programa vigilancia epidemiológica de riesgo  cardiovascular</t>
  </si>
  <si>
    <t>Mesas laborales.</t>
  </si>
  <si>
    <t>Realizar la celebración de la semana  de la sst.</t>
  </si>
  <si>
    <t>Gestionar las recomendaciones medicas a los colaboradores  y redireccionarlos de acuerdo a los resultados a los respectivos pve.</t>
  </si>
  <si>
    <t>Implementacion de procedimiento para la identificacion de peligros y riesgos por parte de los colaboradores</t>
  </si>
  <si>
    <t>Realizar inspecciones de seguridad industrial y elementos para la atención de emergencias.</t>
  </si>
  <si>
    <t>Suministrar y realizar seguimiento  al uso adecuado de epp.</t>
  </si>
  <si>
    <t xml:space="preserve"> capacitación y fortalecemiento  de la brigada de emergencias rtvc  nivel intermedio</t>
  </si>
  <si>
    <t>Realizar rendición del desempeño del sgsst bajo el decreto 1072 de 2015</t>
  </si>
  <si>
    <t>Realizar la revisión por la alta dirección al desempeño del sgsst 2026.</t>
  </si>
  <si>
    <t>Realizar auditoria interna del sistema de gestión de la sst bajo el decreto 1072 de 2015/0312 del 2019 - pesv 40595 del 2022</t>
  </si>
  <si>
    <t>ELABORADO POR:</t>
  </si>
  <si>
    <t>REVISADO POR:</t>
  </si>
  <si>
    <t>APROBADO POR:</t>
  </si>
  <si>
    <t>FECHA DE ELABORACIÓN</t>
  </si>
  <si>
    <t xml:space="preserve">Lina Lucía Leiva Carrillo </t>
  </si>
  <si>
    <t>Quintiliano Pineda Cespedes</t>
  </si>
  <si>
    <t>30 de diciembre 2025</t>
  </si>
  <si>
    <t>Coordinadora Gestión del Talento Humano</t>
  </si>
  <si>
    <t>Subgerente Soporte Corporativo</t>
  </si>
  <si>
    <t>Dora Arias Bernal</t>
  </si>
  <si>
    <t>Contratista Profesional SST
Lic - 13466</t>
  </si>
  <si>
    <t>PROGRAMA ANUAL DEL SISTEMA DE SEGURIDAD Y SALUD EN EL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</si>
</sst>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S/&quot;\ 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3" fillId="0" borderId="0"/>
  </cellStyleXfs>
  <cellXfs count="135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17" fontId="0" fillId="0" borderId="0" xfId="0" applyNumberFormat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7" fontId="4" fillId="0" borderId="9" xfId="0" applyNumberFormat="1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3" fillId="0" borderId="0" xfId="0" applyFont="1"/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9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9" fontId="18" fillId="0" borderId="10" xfId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4" fillId="5" borderId="7" xfId="0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9" fontId="7" fillId="5" borderId="3" xfId="0" applyNumberFormat="1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8" fillId="0" borderId="0" xfId="0" applyFont="1"/>
    <xf numFmtId="9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left" vertical="center" wrapText="1"/>
    </xf>
    <xf numFmtId="0" fontId="17" fillId="9" borderId="20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textRotation="255"/>
    </xf>
    <xf numFmtId="0" fontId="18" fillId="0" borderId="10" xfId="0" applyFont="1" applyBorder="1" applyAlignment="1">
      <alignment horizontal="center" vertical="center" wrapText="1"/>
    </xf>
    <xf numFmtId="0" fontId="15" fillId="9" borderId="10" xfId="0" applyFont="1" applyFill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justify" vertical="center" wrapText="1"/>
    </xf>
    <xf numFmtId="0" fontId="22" fillId="0" borderId="1" xfId="0" applyFont="1" applyBorder="1" applyAlignment="1">
      <alignment vertical="center" wrapText="1"/>
    </xf>
    <xf numFmtId="0" fontId="18" fillId="0" borderId="2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0" fillId="10" borderId="1" xfId="0" applyFont="1" applyFill="1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 textRotation="255" wrapText="1"/>
    </xf>
    <xf numFmtId="0" fontId="18" fillId="0" borderId="24" xfId="0" applyFont="1" applyBorder="1" applyAlignment="1">
      <alignment horizontal="center" vertical="center" textRotation="255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textRotation="255" wrapText="1"/>
    </xf>
    <xf numFmtId="0" fontId="18" fillId="5" borderId="10" xfId="0" applyFont="1" applyFill="1" applyBorder="1" applyAlignment="1">
      <alignment horizontal="center" vertical="center" wrapText="1"/>
    </xf>
    <xf numFmtId="0" fontId="18" fillId="5" borderId="20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9" fontId="20" fillId="0" borderId="1" xfId="0" applyNumberFormat="1" applyFont="1" applyBorder="1" applyAlignment="1">
      <alignment horizontal="justify" vertical="center" wrapText="1"/>
    </xf>
    <xf numFmtId="9" fontId="20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 textRotation="255"/>
    </xf>
    <xf numFmtId="0" fontId="18" fillId="0" borderId="24" xfId="0" applyFont="1" applyBorder="1" applyAlignment="1">
      <alignment horizontal="center" vertical="center" textRotation="255"/>
    </xf>
    <xf numFmtId="0" fontId="13" fillId="0" borderId="0" xfId="0" applyFont="1" applyAlignment="1">
      <alignment horizontal="center"/>
    </xf>
    <xf numFmtId="0" fontId="13" fillId="0" borderId="36" xfId="0" applyFont="1" applyBorder="1" applyAlignment="1">
      <alignment horizontal="center"/>
    </xf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 wrapText="1"/>
    </xf>
    <xf numFmtId="9" fontId="16" fillId="0" borderId="10" xfId="0" applyNumberFormat="1" applyFont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5" borderId="10" xfId="0" applyFont="1" applyFill="1" applyBorder="1" applyAlignment="1">
      <alignment horizontal="center" vertical="center"/>
    </xf>
    <xf numFmtId="0" fontId="18" fillId="6" borderId="10" xfId="0" applyFont="1" applyFill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/>
    </xf>
    <xf numFmtId="0" fontId="17" fillId="9" borderId="19" xfId="0" applyFont="1" applyFill="1" applyBorder="1" applyAlignment="1">
      <alignment horizontal="left" vertical="center" wrapText="1"/>
    </xf>
    <xf numFmtId="0" fontId="17" fillId="9" borderId="20" xfId="0" applyFont="1" applyFill="1" applyBorder="1" applyAlignment="1">
      <alignment horizontal="left" vertical="center" wrapText="1"/>
    </xf>
    <xf numFmtId="9" fontId="5" fillId="4" borderId="10" xfId="0" applyNumberFormat="1" applyFont="1" applyFill="1" applyBorder="1" applyAlignment="1">
      <alignment horizontal="center" vertical="center"/>
    </xf>
    <xf numFmtId="0" fontId="24" fillId="11" borderId="1" xfId="2" applyFont="1" applyFill="1" applyBorder="1" applyAlignment="1">
      <alignment horizontal="center" vertical="center"/>
    </xf>
    <xf numFmtId="0" fontId="24" fillId="11" borderId="28" xfId="2" applyFont="1" applyFill="1" applyBorder="1" applyAlignment="1">
      <alignment horizontal="center" vertical="center"/>
    </xf>
    <xf numFmtId="0" fontId="24" fillId="11" borderId="30" xfId="2" applyFont="1" applyFill="1" applyBorder="1" applyAlignment="1">
      <alignment horizontal="center" vertical="center"/>
    </xf>
    <xf numFmtId="0" fontId="24" fillId="11" borderId="31" xfId="2" applyFont="1" applyFill="1" applyBorder="1" applyAlignment="1">
      <alignment horizontal="center" vertical="center"/>
    </xf>
    <xf numFmtId="0" fontId="24" fillId="11" borderId="25" xfId="2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24" fillId="11" borderId="9" xfId="2" applyFont="1" applyFill="1" applyBorder="1" applyAlignment="1">
      <alignment horizontal="center" vertical="center"/>
    </xf>
    <xf numFmtId="0" fontId="24" fillId="11" borderId="4" xfId="2" applyFont="1" applyFill="1" applyBorder="1" applyAlignment="1">
      <alignment horizontal="center" vertical="center"/>
    </xf>
    <xf numFmtId="0" fontId="24" fillId="11" borderId="33" xfId="2" applyFont="1" applyFill="1" applyBorder="1" applyAlignment="1">
      <alignment horizontal="center" vertical="center"/>
    </xf>
    <xf numFmtId="0" fontId="24" fillId="11" borderId="8" xfId="2" applyFont="1" applyFill="1" applyBorder="1" applyAlignment="1">
      <alignment horizontal="center" vertical="center"/>
    </xf>
    <xf numFmtId="0" fontId="24" fillId="11" borderId="15" xfId="2" applyFont="1" applyFill="1" applyBorder="1" applyAlignment="1">
      <alignment horizontal="center" vertical="center"/>
    </xf>
    <xf numFmtId="0" fontId="24" fillId="11" borderId="0" xfId="2" applyFont="1" applyFill="1" applyAlignment="1">
      <alignment horizontal="center" vertical="center"/>
    </xf>
    <xf numFmtId="0" fontId="24" fillId="11" borderId="5" xfId="2" applyFont="1" applyFill="1" applyBorder="1" applyAlignment="1">
      <alignment horizontal="center" vertical="center"/>
    </xf>
    <xf numFmtId="0" fontId="24" fillId="11" borderId="16" xfId="2" applyFont="1" applyFill="1" applyBorder="1" applyAlignment="1">
      <alignment horizontal="center" vertical="center"/>
    </xf>
    <xf numFmtId="0" fontId="24" fillId="11" borderId="6" xfId="2" applyFont="1" applyFill="1" applyBorder="1" applyAlignment="1">
      <alignment horizontal="center" vertical="center"/>
    </xf>
    <xf numFmtId="0" fontId="24" fillId="11" borderId="21" xfId="2" applyFont="1" applyFill="1" applyBorder="1" applyAlignment="1">
      <alignment horizontal="center" vertical="center"/>
    </xf>
    <xf numFmtId="0" fontId="24" fillId="11" borderId="21" xfId="2" applyFont="1" applyFill="1" applyBorder="1" applyAlignment="1">
      <alignment horizontal="center" vertical="center" wrapText="1"/>
    </xf>
    <xf numFmtId="0" fontId="24" fillId="11" borderId="26" xfId="2" applyFont="1" applyFill="1" applyBorder="1" applyAlignment="1">
      <alignment horizontal="center" vertical="center"/>
    </xf>
    <xf numFmtId="0" fontId="24" fillId="11" borderId="27" xfId="2" applyFont="1" applyFill="1" applyBorder="1" applyAlignment="1">
      <alignment horizontal="center" vertical="center"/>
    </xf>
    <xf numFmtId="0" fontId="24" fillId="11" borderId="29" xfId="2" applyFont="1" applyFill="1" applyBorder="1" applyAlignment="1">
      <alignment horizontal="center" vertical="center"/>
    </xf>
    <xf numFmtId="0" fontId="24" fillId="11" borderId="32" xfId="2" applyFont="1" applyFill="1" applyBorder="1" applyAlignment="1">
      <alignment horizontal="center" vertical="center"/>
    </xf>
    <xf numFmtId="0" fontId="24" fillId="11" borderId="26" xfId="2" applyFont="1" applyFill="1" applyBorder="1" applyAlignment="1">
      <alignment horizontal="center" vertical="center" wrapText="1"/>
    </xf>
    <xf numFmtId="0" fontId="24" fillId="11" borderId="27" xfId="2" applyFont="1" applyFill="1" applyBorder="1" applyAlignment="1">
      <alignment horizontal="center" vertical="center" wrapText="1"/>
    </xf>
    <xf numFmtId="0" fontId="24" fillId="11" borderId="2" xfId="2" applyFont="1" applyFill="1" applyBorder="1" applyAlignment="1">
      <alignment horizontal="center" vertical="center"/>
    </xf>
    <xf numFmtId="0" fontId="24" fillId="11" borderId="1" xfId="2" applyFont="1" applyFill="1" applyBorder="1" applyAlignment="1">
      <alignment horizontal="left" vertical="center"/>
    </xf>
    <xf numFmtId="0" fontId="24" fillId="11" borderId="2" xfId="2" applyFont="1" applyFill="1" applyBorder="1" applyAlignment="1">
      <alignment horizontal="left" vertical="center"/>
    </xf>
    <xf numFmtId="0" fontId="7" fillId="5" borderId="0" xfId="0" applyFont="1" applyFill="1" applyAlignment="1">
      <alignment horizontal="center"/>
    </xf>
    <xf numFmtId="0" fontId="8" fillId="12" borderId="14" xfId="0" applyFont="1" applyFill="1" applyBorder="1" applyAlignment="1">
      <alignment vertical="center" wrapText="1"/>
    </xf>
  </cellXfs>
  <cellStyles count="3">
    <cellStyle name="Normal" xfId="0" builtinId="0"/>
    <cellStyle name="Normal 3" xfId="2" xr:uid="{00000000-0005-0000-0000-000001000000}"/>
    <cellStyle name="Porcentaje" xfId="1" builtinId="5"/>
  </cellStyles>
  <dxfs count="3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Cumplimiento mensual del PASST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CC8A8E-3BE8-421F-81BB-EC32968A8B5E}" type="CELLRANGE">
                      <a:rPr lang="en-US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A1B4-46A5-B53C-5D5F4199AA0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50CE13A-692C-4471-9609-8FF4CBD06CB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1B4-46A5-B53C-5D5F4199AA0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C59C67C-232C-4887-A291-EAB2290E0CD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1B4-46A5-B53C-5D5F4199AA0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F008609-92F4-42B1-9578-5B29FAE014DC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1B4-46A5-B53C-5D5F4199AA0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C11AB17-9A02-4BA4-8D87-802DEAF68905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1B4-46A5-B53C-5D5F4199AA0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7DE40BE-7AF5-4D6B-BCA7-885AE6A88A67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1B4-46A5-B53C-5D5F4199AA0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D2CF605-5F61-4494-A25E-FEAC92BFE26F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A1B4-46A5-B53C-5D5F4199AA0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A658731-A58F-4145-9AD3-255DA0C8ED87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1B4-46A5-B53C-5D5F4199AA0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6EA4059-21F3-4E84-A661-CFEA3274E224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A1B4-46A5-B53C-5D5F4199AA0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A27B728-AC34-4026-8F6E-7EC6A7DD19D9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A1B4-46A5-B53C-5D5F4199AA0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C33A77A-DCEE-4246-B73F-5C06487E5D34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5C2A21D-D817-4273-AA90-12069CE1E168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A1B4-46A5-B53C-5D5F4199AA00}"/>
                </c:ext>
              </c:extLst>
            </c:dLbl>
            <c:spPr>
              <a:solidFill>
                <a:srgbClr val="FF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Grafico!$B$5:$B$16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Hoja4!$B$11:$B$22</c:f>
              <c:numCache>
                <c:formatCode>0%</c:formatCode>
                <c:ptCount val="12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Grafico!$C$5:$C$16</c15:f>
                <c15:dlblRangeCache>
                  <c:ptCount val="12"/>
                  <c:pt idx="0">
                    <c:v>0%</c:v>
                  </c:pt>
                  <c:pt idx="1">
                    <c:v>0%</c:v>
                  </c:pt>
                  <c:pt idx="2">
                    <c:v>0%</c:v>
                  </c:pt>
                  <c:pt idx="3">
                    <c:v>0%</c:v>
                  </c:pt>
                  <c:pt idx="4">
                    <c:v>0%</c:v>
                  </c:pt>
                  <c:pt idx="5">
                    <c:v>0%</c:v>
                  </c:pt>
                  <c:pt idx="6">
                    <c:v>0%</c:v>
                  </c:pt>
                  <c:pt idx="7">
                    <c:v>0%</c:v>
                  </c:pt>
                  <c:pt idx="8">
                    <c:v>0%</c:v>
                  </c:pt>
                  <c:pt idx="9">
                    <c:v>0%</c:v>
                  </c:pt>
                  <c:pt idx="10">
                    <c:v>0%</c:v>
                  </c:pt>
                  <c:pt idx="11">
                    <c:v>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1B4-46A5-B53C-5D5F4199AA00}"/>
            </c:ext>
          </c:extLst>
        </c:ser>
        <c:ser>
          <c:idx val="1"/>
          <c:order val="1"/>
          <c:spPr>
            <a:solidFill>
              <a:srgbClr val="00B0F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numRef>
              <c:f>Grafico!$B$5:$B$16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Hoja4!$C$11:$C$22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B4-46A5-B53C-5D5F4199AA00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Grafico!$B$5:$B$16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Hoja4!$D$11:$D$22</c:f>
            </c:numRef>
          </c:val>
          <c:extLst>
            <c:ext xmlns:c16="http://schemas.microsoft.com/office/drawing/2014/chart" uri="{C3380CC4-5D6E-409C-BE32-E72D297353CC}">
              <c16:uniqueId val="{00000002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056652047"/>
        <c:axId val="2056648719"/>
      </c:barChart>
      <c:lineChart>
        <c:grouping val="standard"/>
        <c:varyColors val="0"/>
        <c:ser>
          <c:idx val="4"/>
          <c:order val="3"/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B4-46A5-B53C-5D5F4199AA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B4-46A5-B53C-5D5F4199AA0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B4-46A5-B53C-5D5F4199AA0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1B4-46A5-B53C-5D5F4199AA0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B4-46A5-B53C-5D5F4199AA0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1B4-46A5-B53C-5D5F4199AA0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B4-46A5-B53C-5D5F4199AA0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1B4-46A5-B53C-5D5F4199AA0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B4-46A5-B53C-5D5F4199AA0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B4-46A5-B53C-5D5F4199AA0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r>
                      <a:rPr lang="en-US"/>
                      <a:t>META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A1B4-46A5-B53C-5D5F4199AA00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Hoja4!$A$11:$A$22</c:f>
              <c:numCache>
                <c:formatCode>mmm\-yy</c:formatCode>
                <c:ptCount val="1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</c:numCache>
            </c:numRef>
          </c:cat>
          <c:val>
            <c:numRef>
              <c:f>Hoja4!$F$11:$F$22</c:f>
              <c:numCache>
                <c:formatCode>0%</c:formatCode>
                <c:ptCount val="12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56652047"/>
        <c:axId val="2056648719"/>
      </c:lineChart>
      <c:dateAx>
        <c:axId val="2056652047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648719"/>
        <c:crosses val="autoZero"/>
        <c:auto val="1"/>
        <c:lblOffset val="100"/>
        <c:baseTimeUnit val="months"/>
      </c:dateAx>
      <c:valAx>
        <c:axId val="2056648719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652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6666666666664"/>
          <c:y val="6.9444444444444441E-3"/>
          <c:w val="0.59166666666666667"/>
          <c:h val="0.98611111111111116"/>
        </c:manualLayout>
      </c:layout>
      <c:doughnutChart>
        <c:varyColors val="1"/>
        <c:ser>
          <c:idx val="0"/>
          <c:order val="0"/>
          <c:spPr>
            <a:solidFill>
              <a:srgbClr val="00B050"/>
            </a:solidFill>
          </c:spPr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6E-4EA5-95BE-2244281C9BF2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6E-4EA5-95BE-2244281C9BF2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6E-4EA5-95BE-2244281C9BF2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6E-4EA5-95BE-2244281C9BF2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D6E-4EA5-95BE-2244281C9BF2}"/>
              </c:ext>
            </c:extLst>
          </c:dPt>
          <c:dPt>
            <c:idx val="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D6E-4EA5-95BE-2244281C9BF2}"/>
              </c:ext>
            </c:extLst>
          </c:dPt>
          <c:dPt>
            <c:idx val="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D6E-4EA5-95BE-2244281C9BF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D6E-4EA5-95BE-2244281C9BF2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D6E-4EA5-95BE-2244281C9BF2}"/>
              </c:ext>
            </c:extLst>
          </c:dPt>
          <c:dPt>
            <c:idx val="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D6E-4EA5-95BE-2244281C9BF2}"/>
              </c:ext>
            </c:extLst>
          </c:dPt>
          <c:dPt>
            <c:idx val="1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D6E-4EA5-95BE-2244281C9BF2}"/>
              </c:ext>
            </c:extLst>
          </c:dPt>
          <c:dPt>
            <c:idx val="1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6E-4EA5-95BE-2244281C9BF2}"/>
              </c:ext>
            </c:extLst>
          </c:dPt>
          <c:dPt>
            <c:idx val="1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D6E-4EA5-95BE-2244281C9BF2}"/>
              </c:ext>
            </c:extLst>
          </c:dPt>
          <c:dPt>
            <c:idx val="1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D6E-4EA5-95BE-2244281C9BF2}"/>
              </c:ext>
            </c:extLst>
          </c:dPt>
          <c:dPt>
            <c:idx val="1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D6E-4EA5-95BE-2244281C9BF2}"/>
              </c:ext>
            </c:extLst>
          </c:dPt>
          <c:dPt>
            <c:idx val="1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D6E-4EA5-95BE-2244281C9BF2}"/>
              </c:ext>
            </c:extLst>
          </c:dPt>
          <c:dPt>
            <c:idx val="1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D6E-4EA5-95BE-2244281C9BF2}"/>
              </c:ext>
            </c:extLst>
          </c:dPt>
          <c:dPt>
            <c:idx val="1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D6E-4EA5-95BE-2244281C9BF2}"/>
              </c:ext>
            </c:extLst>
          </c:dPt>
          <c:dPt>
            <c:idx val="1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D6E-4EA5-95BE-2244281C9BF2}"/>
              </c:ext>
            </c:extLst>
          </c:dPt>
          <c:dPt>
            <c:idx val="1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D6E-4EA5-95BE-2244281C9BF2}"/>
              </c:ext>
            </c:extLst>
          </c:dPt>
          <c:dPt>
            <c:idx val="2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1D6E-4EA5-95BE-2244281C9BF2}"/>
              </c:ext>
            </c:extLst>
          </c:dPt>
          <c:val>
            <c:numLit>
              <c:formatCode>General</c:formatCode>
              <c:ptCount val="21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3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687-4662-A9E8-BB6C73F5BEED}"/>
              </c:ext>
            </c:extLst>
          </c:dPt>
          <c:dPt>
            <c:idx val="1"/>
            <c:bubble3D val="0"/>
            <c:spPr>
              <a:solidFill>
                <a:schemeClr val="bg1">
                  <a:alpha val="97000"/>
                </a:schemeClr>
              </a:solidFill>
              <a:ln w="19050">
                <a:solidFill>
                  <a:schemeClr val="accent5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687-4662-A9E8-BB6C73F5BEED}"/>
              </c:ext>
            </c:extLst>
          </c:dPt>
          <c:val>
            <c:numRef>
              <c:f>Hoja4!$C$24:$E$24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324972</xdr:colOff>
      <xdr:row>0</xdr:row>
      <xdr:rowOff>0</xdr:rowOff>
    </xdr:from>
    <xdr:to>
      <xdr:col>2</xdr:col>
      <xdr:colOff>1187824</xdr:colOff>
      <xdr:row>2</xdr:row>
      <xdr:rowOff>224117</xdr:rowOff>
    </xdr:to>
    <xdr:pic>
      <xdr:nvPicPr>
        <xdr:cNvPr id="2" name="Imagen 4" descr="Graphical user interface, text, application&#10;&#10;Description automatically generated">
          <a:extLst>
            <a:ext uri="{FF2B5EF4-FFF2-40B4-BE49-F238E27FC236}">
              <a16:creationId xmlns:a16="http://schemas.microsoft.com/office/drawing/2014/main" id="{3E15B7F6-BB7F-990C-4AF1-9638B374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832" t="43132" r="28253" b="29128"/>
        <a:stretch>
          <a:fillRect/>
        </a:stretch>
      </xdr:blipFill>
      <xdr:spPr bwMode="auto">
        <a:xfrm>
          <a:off x="324972" y="0"/>
          <a:ext cx="2599764" cy="683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156882</xdr:colOff>
      <xdr:row>51</xdr:row>
      <xdr:rowOff>33618</xdr:rowOff>
    </xdr:from>
    <xdr:to>
      <xdr:col>1</xdr:col>
      <xdr:colOff>1736911</xdr:colOff>
      <xdr:row>52</xdr:row>
      <xdr:rowOff>504267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21F0B7E-4644-4D18-91ED-2B8A8B965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82" y="16752794"/>
          <a:ext cx="2342029" cy="661148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1111623</xdr:colOff>
      <xdr:row>51</xdr:row>
      <xdr:rowOff>170331</xdr:rowOff>
    </xdr:from>
    <xdr:to>
      <xdr:col>2</xdr:col>
      <xdr:colOff>2037711</xdr:colOff>
      <xdr:row>52</xdr:row>
      <xdr:rowOff>519955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5841487-1666-2ADE-27C1-F6D0CF13A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4494" y="16629531"/>
          <a:ext cx="926088" cy="5378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1726407</xdr:colOff>
      <xdr:row>52</xdr:row>
      <xdr:rowOff>2</xdr:rowOff>
    </xdr:from>
    <xdr:to>
      <xdr:col>4</xdr:col>
      <xdr:colOff>2946797</xdr:colOff>
      <xdr:row>52</xdr:row>
      <xdr:rowOff>617386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696" y="16728283"/>
          <a:ext cx="1220390" cy="6173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3</xdr:row>
      <xdr:rowOff>19050</xdr:rowOff>
    </xdr:from>
    <xdr:to>
      <xdr:col>11</xdr:col>
      <xdr:colOff>733425</xdr:colOff>
      <xdr:row>17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17873A-D4D8-453B-B91B-537481681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257174</xdr:colOff>
      <xdr:row>2</xdr:row>
      <xdr:rowOff>190499</xdr:rowOff>
    </xdr:from>
    <xdr:to>
      <xdr:col>16</xdr:col>
      <xdr:colOff>695325</xdr:colOff>
      <xdr:row>17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54CB719-8F0C-47D1-9AF8-7250CB87C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0.30874</cdr:x>
      <cdr:y>0.42453</cdr:y>
    </cdr:from>
    <cdr:to>
      <cdr:x>0.68579</cdr:x>
      <cdr:y>0.60692</cdr:y>
    </cdr:to>
    <cdr:sp macro="" textlink="Grafico!$C$1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4F59FDAC-8718-4BD3-B75C-8B2A90757EA5}"/>
            </a:ext>
          </a:extLst>
        </cdr:cNvPr>
        <cdr:cNvSpPr txBox="1"/>
      </cdr:nvSpPr>
      <cdr:spPr>
        <a:xfrm xmlns:a="http://schemas.openxmlformats.org/drawingml/2006/main">
          <a:off x="1076326" y="1285876"/>
          <a:ext cx="1314450" cy="552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5D937C8F-7105-4061-93AF-51EF375C8AD7}" type="TxLink">
            <a:rPr lang="en-US" sz="4000" b="1" i="0" u="none" strike="noStrike">
              <a:solidFill>
                <a:srgbClr val="00B050"/>
              </a:solidFill>
              <a:latin typeface="Bahnschrift Light SemiCondensed" panose="020B0502040204020203" pitchFamily="34" charset="0"/>
              <a:cs typeface="Calibri"/>
            </a:rPr>
            <a:pPr algn="ctr"/>
            <a:t>0%</a:t>
          </a:fld>
          <a:endParaRPr lang="es-PE" sz="2400">
            <a:solidFill>
              <a:srgbClr val="00B050"/>
            </a:solidFill>
            <a:latin typeface="Bahnschrift Light SemiCondensed" panose="020B0502040204020203" pitchFamily="34" charset="0"/>
          </a:endParaRPr>
        </a:p>
      </cdr:txBody>
    </cdr:sp>
  </cdr:relSizeAnchor>
  <cdr:relSizeAnchor xmlns:cdr="http://schemas.openxmlformats.org/drawingml/2006/chartDrawing">
    <cdr:from>
      <cdr:x>0.05738</cdr:x>
      <cdr:y>0.88179</cdr:y>
    </cdr:from>
    <cdr:to>
      <cdr:x>0.93989</cdr:x>
      <cdr:y>0.96805</cdr:y>
    </cdr:to>
    <cdr:sp macro="" textlink="Grafico!$B$18">
      <cdr:nvSpPr>
        <cdr:cNvPr id="3" name="CuadroTexto 2">
          <a:extLst xmlns:a="http://schemas.openxmlformats.org/drawingml/2006/main">
            <a:ext uri="{FF2B5EF4-FFF2-40B4-BE49-F238E27FC236}">
              <a16:creationId xmlns:a16="http://schemas.microsoft.com/office/drawing/2014/main" id="{288A59F1-8F2F-4414-87F5-017408A9AFA5}"/>
            </a:ext>
          </a:extLst>
        </cdr:cNvPr>
        <cdr:cNvSpPr txBox="1"/>
      </cdr:nvSpPr>
      <cdr:spPr>
        <a:xfrm xmlns:a="http://schemas.openxmlformats.org/drawingml/2006/main">
          <a:off x="200026" y="2628901"/>
          <a:ext cx="3076575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A9411B27-93E1-4D0E-9A1D-C5233AF8744E}" type="TxLink">
            <a:rPr lang="en-US" sz="1400" b="0" i="0" u="none" strike="noStrike">
              <a:solidFill>
                <a:schemeClr val="bg1">
                  <a:lumMod val="50000"/>
                </a:schemeClr>
              </a:solidFill>
              <a:latin typeface="Calibri"/>
              <a:cs typeface="Calibri"/>
            </a:rPr>
            <a:pPr algn="ctr"/>
            <a:t>Cumplimiento General</a:t>
          </a:fld>
          <a:endParaRPr lang="es-PE" sz="1400" b="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38099</xdr:rowOff>
    </xdr:from>
    <xdr:to>
      <xdr:col>6</xdr:col>
      <xdr:colOff>0</xdr:colOff>
      <xdr:row>5</xdr:row>
      <xdr:rowOff>17099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7E88F0F5-CEB5-4BE5-9E16-1CA33781FB29}"/>
            </a:ext>
          </a:extLst>
        </xdr:cNvPr>
        <xdr:cNvSpPr/>
      </xdr:nvSpPr>
      <xdr:spPr>
        <a:xfrm>
          <a:off x="3810000" y="609599"/>
          <a:ext cx="0" cy="360000"/>
        </a:xfrm>
        <a:prstGeom prst="ellipse">
          <a:avLst/>
        </a:prstGeom>
        <a:noFill/>
        <a:ln w="127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K267"/>
  <sheetViews>
    <sheetView showGridLines="0" tabSelected="1" zoomScale="64" zoomScaleNormal="85" zoomScaleSheetLayoutView="55" workbookViewId="0">
      <selection activeCell="E14" sqref="E14"/>
    </sheetView>
  </sheetViews>
  <sheetFormatPr baseColWidth="10" defaultColWidth="11.42578125" defaultRowHeight="12.75" x14ac:dyDescent="0.2"/>
  <cols>
    <col min="1" max="1" width="11.42578125" style="13"/>
    <col min="2" max="2" width="26" style="15" customWidth="1"/>
    <col min="3" max="3" width="31" style="15" customWidth="1"/>
    <col min="4" max="4" width="15" style="16" customWidth="1"/>
    <col min="5" max="5" width="49.7109375" style="15" bestFit="1" customWidth="1"/>
    <col min="6" max="6" width="20.140625" style="15" bestFit="1" customWidth="1"/>
    <col min="7" max="7" width="16" style="15" bestFit="1" customWidth="1"/>
    <col min="8" max="15" width="2.7109375" style="16" customWidth="1"/>
    <col min="16" max="16" width="2.7109375" style="19" customWidth="1"/>
    <col min="17" max="31" width="2.7109375" style="16" customWidth="1"/>
    <col min="32" max="32" width="12" style="16" customWidth="1"/>
    <col min="33" max="33" width="20.140625" style="15" customWidth="1"/>
    <col min="34" max="16384" width="11.42578125" style="13"/>
  </cols>
  <sheetData>
    <row r="1" spans="1:63" ht="15.75" x14ac:dyDescent="0.2">
      <c r="A1" s="77"/>
      <c r="B1" s="64"/>
      <c r="C1" s="65"/>
      <c r="D1" s="82" t="s">
        <v>38</v>
      </c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4"/>
      <c r="AG1" s="134" t="s">
        <v>29</v>
      </c>
    </row>
    <row r="2" spans="1:63" ht="15.75" x14ac:dyDescent="0.2">
      <c r="A2" s="77"/>
      <c r="B2" s="64"/>
      <c r="C2" s="65"/>
      <c r="D2" s="85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7"/>
      <c r="AG2" s="134" t="s">
        <v>30</v>
      </c>
    </row>
    <row r="3" spans="1:63" ht="21" x14ac:dyDescent="0.2">
      <c r="A3" s="77"/>
      <c r="B3" s="64"/>
      <c r="C3" s="65"/>
      <c r="D3" s="88" t="s">
        <v>118</v>
      </c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90"/>
      <c r="AG3" s="134" t="s">
        <v>31</v>
      </c>
    </row>
    <row r="4" spans="1:63" x14ac:dyDescent="0.2">
      <c r="A4" s="77"/>
      <c r="B4" s="79" t="s">
        <v>8</v>
      </c>
      <c r="C4" s="80"/>
      <c r="D4" s="46" t="s">
        <v>39</v>
      </c>
      <c r="E4" s="79" t="s">
        <v>9</v>
      </c>
      <c r="F4" s="81"/>
      <c r="G4" s="80"/>
      <c r="H4" s="81" t="s">
        <v>36</v>
      </c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0"/>
      <c r="AG4" s="31" t="s">
        <v>37</v>
      </c>
    </row>
    <row r="5" spans="1:63" x14ac:dyDescent="0.2">
      <c r="A5" s="77"/>
      <c r="B5" s="66" t="s">
        <v>40</v>
      </c>
      <c r="C5" s="66"/>
      <c r="D5" s="45" t="s">
        <v>41</v>
      </c>
      <c r="E5" s="67" t="s">
        <v>42</v>
      </c>
      <c r="F5" s="68"/>
      <c r="G5" s="69"/>
      <c r="H5" s="68" t="s">
        <v>43</v>
      </c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9"/>
      <c r="AG5" s="14"/>
    </row>
    <row r="6" spans="1:63" s="12" customFormat="1" x14ac:dyDescent="0.25">
      <c r="A6" s="78"/>
      <c r="B6" s="91" t="s">
        <v>44</v>
      </c>
      <c r="C6" s="92"/>
      <c r="D6" s="92"/>
      <c r="E6" s="93" t="s">
        <v>75</v>
      </c>
      <c r="F6" s="93"/>
      <c r="G6" s="93"/>
      <c r="H6" s="37"/>
      <c r="I6" s="39"/>
      <c r="J6" s="39"/>
      <c r="K6" s="39"/>
      <c r="L6" s="39"/>
      <c r="M6" s="39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8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</row>
    <row r="7" spans="1:63" s="40" customFormat="1" ht="12" x14ac:dyDescent="0.2">
      <c r="A7" s="62" t="s">
        <v>45</v>
      </c>
      <c r="B7" s="62" t="s">
        <v>46</v>
      </c>
      <c r="C7" s="62" t="s">
        <v>0</v>
      </c>
      <c r="D7" s="62" t="s">
        <v>4</v>
      </c>
      <c r="E7" s="62" t="s">
        <v>1</v>
      </c>
      <c r="F7" s="62" t="s">
        <v>7</v>
      </c>
      <c r="G7" s="62" t="s">
        <v>6</v>
      </c>
      <c r="H7" s="62" t="s">
        <v>47</v>
      </c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 t="s">
        <v>24</v>
      </c>
      <c r="AG7" s="62" t="s">
        <v>3</v>
      </c>
    </row>
    <row r="8" spans="1:63" s="40" customFormat="1" ht="12" x14ac:dyDescent="0.2">
      <c r="A8" s="63"/>
      <c r="B8" s="62"/>
      <c r="C8" s="62"/>
      <c r="D8" s="62"/>
      <c r="E8" s="62"/>
      <c r="F8" s="62"/>
      <c r="G8" s="62"/>
      <c r="H8" s="62" t="s">
        <v>11</v>
      </c>
      <c r="I8" s="62"/>
      <c r="J8" s="62" t="s">
        <v>12</v>
      </c>
      <c r="K8" s="62"/>
      <c r="L8" s="62" t="s">
        <v>13</v>
      </c>
      <c r="M8" s="62"/>
      <c r="N8" s="62" t="s">
        <v>14</v>
      </c>
      <c r="O8" s="62"/>
      <c r="P8" s="62" t="s">
        <v>15</v>
      </c>
      <c r="Q8" s="62"/>
      <c r="R8" s="62" t="s">
        <v>16</v>
      </c>
      <c r="S8" s="62"/>
      <c r="T8" s="62" t="s">
        <v>17</v>
      </c>
      <c r="U8" s="62"/>
      <c r="V8" s="62" t="s">
        <v>18</v>
      </c>
      <c r="W8" s="62"/>
      <c r="X8" s="62" t="s">
        <v>19</v>
      </c>
      <c r="Y8" s="62"/>
      <c r="Z8" s="62" t="s">
        <v>20</v>
      </c>
      <c r="AA8" s="62"/>
      <c r="AB8" s="62" t="s">
        <v>21</v>
      </c>
      <c r="AC8" s="62"/>
      <c r="AD8" s="62" t="s">
        <v>23</v>
      </c>
      <c r="AE8" s="62"/>
      <c r="AF8" s="62"/>
      <c r="AG8" s="62"/>
    </row>
    <row r="9" spans="1:63" s="20" customFormat="1" ht="12" x14ac:dyDescent="0.2">
      <c r="A9" s="75" t="s">
        <v>48</v>
      </c>
      <c r="B9" s="101"/>
      <c r="C9" s="102"/>
      <c r="D9" s="44"/>
      <c r="E9" s="44"/>
      <c r="F9" s="44"/>
      <c r="G9" s="44"/>
      <c r="H9" s="49" t="s">
        <v>22</v>
      </c>
      <c r="I9" s="49" t="s">
        <v>2</v>
      </c>
      <c r="J9" s="49" t="s">
        <v>22</v>
      </c>
      <c r="K9" s="49" t="s">
        <v>2</v>
      </c>
      <c r="L9" s="49" t="s">
        <v>22</v>
      </c>
      <c r="M9" s="49" t="s">
        <v>2</v>
      </c>
      <c r="N9" s="49" t="s">
        <v>22</v>
      </c>
      <c r="O9" s="49" t="s">
        <v>2</v>
      </c>
      <c r="P9" s="49" t="s">
        <v>22</v>
      </c>
      <c r="Q9" s="49" t="s">
        <v>2</v>
      </c>
      <c r="R9" s="49" t="s">
        <v>22</v>
      </c>
      <c r="S9" s="49" t="s">
        <v>2</v>
      </c>
      <c r="T9" s="49" t="s">
        <v>22</v>
      </c>
      <c r="U9" s="49" t="s">
        <v>2</v>
      </c>
      <c r="V9" s="49" t="s">
        <v>22</v>
      </c>
      <c r="W9" s="49" t="s">
        <v>2</v>
      </c>
      <c r="X9" s="49" t="s">
        <v>22</v>
      </c>
      <c r="Y9" s="49" t="s">
        <v>2</v>
      </c>
      <c r="Z9" s="49" t="s">
        <v>22</v>
      </c>
      <c r="AA9" s="49" t="s">
        <v>2</v>
      </c>
      <c r="AB9" s="49" t="s">
        <v>22</v>
      </c>
      <c r="AC9" s="49" t="s">
        <v>2</v>
      </c>
      <c r="AD9" s="49" t="s">
        <v>22</v>
      </c>
      <c r="AE9" s="49" t="s">
        <v>2</v>
      </c>
      <c r="AF9" s="32"/>
      <c r="AG9" s="32"/>
    </row>
    <row r="10" spans="1:63" s="20" customFormat="1" ht="36" customHeight="1" x14ac:dyDescent="0.2">
      <c r="A10" s="76"/>
      <c r="B10" s="60" t="s">
        <v>54</v>
      </c>
      <c r="C10" s="70" t="s">
        <v>10</v>
      </c>
      <c r="D10" s="54" t="s">
        <v>73</v>
      </c>
      <c r="E10" s="50" t="s">
        <v>5</v>
      </c>
      <c r="F10" s="55" t="s">
        <v>71</v>
      </c>
      <c r="G10" s="56" t="s">
        <v>72</v>
      </c>
      <c r="H10" s="53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 t="s">
        <v>22</v>
      </c>
      <c r="W10" s="48"/>
      <c r="X10" s="48"/>
      <c r="Y10" s="48"/>
      <c r="Z10" s="48"/>
      <c r="AA10" s="48"/>
      <c r="AB10" s="48"/>
      <c r="AC10" s="48"/>
      <c r="AD10" s="48"/>
      <c r="AE10" s="48"/>
      <c r="AF10" s="29">
        <f>COUNTIF(H10:AE10,"E")/COUNTIF(H10:AE10,"P")</f>
        <v>0</v>
      </c>
      <c r="AG10" s="28"/>
    </row>
    <row r="11" spans="1:63" s="20" customFormat="1" ht="36" customHeight="1" x14ac:dyDescent="0.2">
      <c r="A11" s="76"/>
      <c r="B11" s="60"/>
      <c r="C11" s="70"/>
      <c r="D11" s="54" t="s">
        <v>73</v>
      </c>
      <c r="E11" s="50" t="s">
        <v>85</v>
      </c>
      <c r="F11" s="55" t="s">
        <v>71</v>
      </c>
      <c r="G11" s="56" t="s">
        <v>72</v>
      </c>
      <c r="H11" s="53"/>
      <c r="I11" s="48"/>
      <c r="J11" s="48"/>
      <c r="K11" s="48"/>
      <c r="L11" s="48"/>
      <c r="M11" s="48"/>
      <c r="N11" s="48"/>
      <c r="O11" s="48"/>
      <c r="P11" s="48" t="s">
        <v>22</v>
      </c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29">
        <f>COUNTIF(H11:AE11,"E")/COUNTIF(H11:AE11,"P")</f>
        <v>0</v>
      </c>
      <c r="AG11" s="28"/>
    </row>
    <row r="12" spans="1:63" s="20" customFormat="1" ht="36" customHeight="1" x14ac:dyDescent="0.2">
      <c r="A12" s="76"/>
      <c r="B12" s="60"/>
      <c r="C12" s="43" t="s">
        <v>70</v>
      </c>
      <c r="D12" s="54" t="s">
        <v>73</v>
      </c>
      <c r="E12" s="50" t="s">
        <v>86</v>
      </c>
      <c r="F12" s="55" t="s">
        <v>71</v>
      </c>
      <c r="G12" s="56" t="s">
        <v>72</v>
      </c>
      <c r="H12" s="53"/>
      <c r="I12" s="48"/>
      <c r="J12" s="48" t="s">
        <v>22</v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29">
        <f t="shared" ref="AF12:AF42" si="0">COUNTIF(H12:AE12,"E")/COUNTIF(H12:AE12,"P")</f>
        <v>0</v>
      </c>
      <c r="AG12" s="28"/>
    </row>
    <row r="13" spans="1:63" s="20" customFormat="1" ht="36" customHeight="1" x14ac:dyDescent="0.2">
      <c r="A13" s="76"/>
      <c r="B13" s="60"/>
      <c r="C13" s="43" t="s">
        <v>49</v>
      </c>
      <c r="D13" s="54" t="s">
        <v>73</v>
      </c>
      <c r="E13" s="50" t="s">
        <v>87</v>
      </c>
      <c r="F13" s="55" t="s">
        <v>71</v>
      </c>
      <c r="G13" s="56" t="s">
        <v>72</v>
      </c>
      <c r="H13" s="53"/>
      <c r="I13" s="48"/>
      <c r="J13" s="48" t="s">
        <v>22</v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29">
        <f t="shared" si="0"/>
        <v>0</v>
      </c>
      <c r="AG13" s="28"/>
    </row>
    <row r="14" spans="1:63" s="20" customFormat="1" ht="24" x14ac:dyDescent="0.2">
      <c r="A14" s="76"/>
      <c r="B14" s="60"/>
      <c r="C14" s="43" t="s">
        <v>50</v>
      </c>
      <c r="D14" s="54" t="s">
        <v>73</v>
      </c>
      <c r="E14" s="50" t="s">
        <v>88</v>
      </c>
      <c r="F14" s="55" t="s">
        <v>71</v>
      </c>
      <c r="G14" s="56" t="s">
        <v>72</v>
      </c>
      <c r="H14" s="53" t="s">
        <v>22</v>
      </c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29">
        <f t="shared" si="0"/>
        <v>0</v>
      </c>
      <c r="AG14" s="28"/>
    </row>
    <row r="15" spans="1:63" s="20" customFormat="1" ht="40.5" customHeight="1" x14ac:dyDescent="0.2">
      <c r="A15" s="76"/>
      <c r="B15" s="60"/>
      <c r="C15" s="43" t="s">
        <v>51</v>
      </c>
      <c r="D15" s="54" t="s">
        <v>73</v>
      </c>
      <c r="E15" s="50" t="s">
        <v>89</v>
      </c>
      <c r="F15" s="55" t="s">
        <v>71</v>
      </c>
      <c r="G15" s="56" t="s">
        <v>72</v>
      </c>
      <c r="H15" s="53"/>
      <c r="I15" s="48"/>
      <c r="J15" s="48"/>
      <c r="K15" s="48" t="s">
        <v>22</v>
      </c>
      <c r="L15" s="48"/>
      <c r="M15" s="48"/>
      <c r="N15" s="48"/>
      <c r="O15" s="48"/>
      <c r="P15" s="48"/>
      <c r="Q15" s="48"/>
      <c r="R15" s="48" t="s">
        <v>22</v>
      </c>
      <c r="S15" s="48"/>
      <c r="T15" s="48"/>
      <c r="U15" s="48"/>
      <c r="V15" s="48"/>
      <c r="W15" s="48"/>
      <c r="X15" s="48" t="s">
        <v>22</v>
      </c>
      <c r="Y15" s="48"/>
      <c r="Z15" s="48"/>
      <c r="AA15" s="48"/>
      <c r="AB15" s="48"/>
      <c r="AC15" s="48"/>
      <c r="AD15" s="48" t="s">
        <v>22</v>
      </c>
      <c r="AE15" s="48"/>
      <c r="AF15" s="29">
        <f t="shared" si="0"/>
        <v>0</v>
      </c>
      <c r="AG15" s="28"/>
    </row>
    <row r="16" spans="1:63" s="20" customFormat="1" ht="36" customHeight="1" x14ac:dyDescent="0.2">
      <c r="A16" s="76"/>
      <c r="B16" s="60"/>
      <c r="C16" s="43" t="s">
        <v>52</v>
      </c>
      <c r="D16" s="54" t="s">
        <v>73</v>
      </c>
      <c r="E16" s="50" t="s">
        <v>90</v>
      </c>
      <c r="F16" s="55" t="s">
        <v>71</v>
      </c>
      <c r="G16" s="56" t="s">
        <v>72</v>
      </c>
      <c r="H16" s="53"/>
      <c r="I16" s="48"/>
      <c r="J16" s="48"/>
      <c r="K16" s="48"/>
      <c r="L16" s="48"/>
      <c r="M16" s="48"/>
      <c r="N16" s="48"/>
      <c r="O16" s="48"/>
      <c r="P16" s="48"/>
      <c r="Q16" s="48"/>
      <c r="R16" s="48" t="s">
        <v>22</v>
      </c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29">
        <f t="shared" si="0"/>
        <v>0</v>
      </c>
      <c r="AG16" s="28"/>
    </row>
    <row r="17" spans="1:33" s="20" customFormat="1" ht="36" customHeight="1" x14ac:dyDescent="0.2">
      <c r="A17" s="76"/>
      <c r="B17" s="60"/>
      <c r="C17" s="43" t="s">
        <v>76</v>
      </c>
      <c r="D17" s="57" t="s">
        <v>77</v>
      </c>
      <c r="E17" s="50" t="s">
        <v>78</v>
      </c>
      <c r="F17" s="55" t="s">
        <v>71</v>
      </c>
      <c r="G17" s="56" t="s">
        <v>72</v>
      </c>
      <c r="H17" s="53"/>
      <c r="I17" s="48"/>
      <c r="J17" s="48"/>
      <c r="K17" s="48"/>
      <c r="L17" s="48" t="s">
        <v>22</v>
      </c>
      <c r="M17" s="48"/>
      <c r="N17" s="48"/>
      <c r="O17" s="48"/>
      <c r="P17" s="48"/>
      <c r="Q17" s="48"/>
      <c r="R17" s="48" t="s">
        <v>22</v>
      </c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29">
        <f t="shared" si="0"/>
        <v>0</v>
      </c>
      <c r="AG17" s="28"/>
    </row>
    <row r="18" spans="1:33" s="20" customFormat="1" ht="36" customHeight="1" x14ac:dyDescent="0.2">
      <c r="A18" s="76"/>
      <c r="B18" s="60"/>
      <c r="C18" s="70" t="s">
        <v>53</v>
      </c>
      <c r="D18" s="54" t="s">
        <v>73</v>
      </c>
      <c r="E18" s="50" t="s">
        <v>67</v>
      </c>
      <c r="F18" s="55" t="s">
        <v>71</v>
      </c>
      <c r="G18" s="56" t="s">
        <v>72</v>
      </c>
      <c r="H18" s="53"/>
      <c r="I18" s="48"/>
      <c r="J18" s="48"/>
      <c r="K18" s="48"/>
      <c r="L18" s="48"/>
      <c r="M18" s="48"/>
      <c r="N18" s="48" t="s">
        <v>22</v>
      </c>
      <c r="O18" s="48"/>
      <c r="P18" s="48"/>
      <c r="Q18" s="48"/>
      <c r="R18" s="48"/>
      <c r="S18" s="48"/>
      <c r="T18" s="48"/>
      <c r="U18" s="48"/>
      <c r="V18" s="48" t="s">
        <v>22</v>
      </c>
      <c r="W18" s="48"/>
      <c r="X18" s="48"/>
      <c r="Y18" s="48"/>
      <c r="Z18" s="48"/>
      <c r="AA18" s="48"/>
      <c r="AB18" s="48"/>
      <c r="AC18" s="48"/>
      <c r="AD18" s="48" t="s">
        <v>22</v>
      </c>
      <c r="AE18" s="48"/>
      <c r="AF18" s="29">
        <f t="shared" si="0"/>
        <v>0</v>
      </c>
      <c r="AG18" s="28"/>
    </row>
    <row r="19" spans="1:33" s="20" customFormat="1" ht="36" customHeight="1" x14ac:dyDescent="0.2">
      <c r="A19" s="76"/>
      <c r="B19" s="60"/>
      <c r="C19" s="70"/>
      <c r="D19" s="54" t="s">
        <v>73</v>
      </c>
      <c r="E19" s="50" t="s">
        <v>74</v>
      </c>
      <c r="F19" s="55" t="s">
        <v>71</v>
      </c>
      <c r="G19" s="56" t="s">
        <v>72</v>
      </c>
      <c r="H19" s="53" t="s">
        <v>22</v>
      </c>
      <c r="I19" s="48"/>
      <c r="J19" s="48" t="s">
        <v>22</v>
      </c>
      <c r="K19" s="48"/>
      <c r="L19" s="48" t="s">
        <v>22</v>
      </c>
      <c r="M19" s="48"/>
      <c r="N19" s="48" t="s">
        <v>22</v>
      </c>
      <c r="O19" s="48"/>
      <c r="P19" s="48" t="s">
        <v>22</v>
      </c>
      <c r="Q19" s="48"/>
      <c r="R19" s="48" t="s">
        <v>22</v>
      </c>
      <c r="S19" s="48"/>
      <c r="T19" s="48" t="s">
        <v>22</v>
      </c>
      <c r="U19" s="48"/>
      <c r="V19" s="48" t="s">
        <v>22</v>
      </c>
      <c r="W19" s="48"/>
      <c r="X19" s="48" t="s">
        <v>22</v>
      </c>
      <c r="Y19" s="48"/>
      <c r="Z19" s="48" t="s">
        <v>22</v>
      </c>
      <c r="AA19" s="48"/>
      <c r="AB19" s="48" t="s">
        <v>22</v>
      </c>
      <c r="AC19" s="48"/>
      <c r="AD19" s="48" t="s">
        <v>22</v>
      </c>
      <c r="AE19" s="48"/>
      <c r="AF19" s="29">
        <f t="shared" si="0"/>
        <v>0</v>
      </c>
      <c r="AG19" s="28"/>
    </row>
    <row r="20" spans="1:33" s="20" customFormat="1" ht="36" customHeight="1" x14ac:dyDescent="0.2">
      <c r="A20" s="76"/>
      <c r="B20" s="60"/>
      <c r="C20" s="70"/>
      <c r="D20" s="54" t="s">
        <v>73</v>
      </c>
      <c r="E20" s="50" t="s">
        <v>91</v>
      </c>
      <c r="F20" s="55" t="s">
        <v>71</v>
      </c>
      <c r="G20" s="56" t="s">
        <v>72</v>
      </c>
      <c r="H20" s="53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 t="s">
        <v>22</v>
      </c>
      <c r="AA20" s="48"/>
      <c r="AB20" s="48"/>
      <c r="AC20" s="48"/>
      <c r="AD20" s="48"/>
      <c r="AE20" s="48"/>
      <c r="AF20" s="29">
        <f t="shared" si="0"/>
        <v>0</v>
      </c>
      <c r="AG20" s="28"/>
    </row>
    <row r="21" spans="1:33" s="20" customFormat="1" ht="36" customHeight="1" x14ac:dyDescent="0.2">
      <c r="A21" s="47"/>
      <c r="B21" s="60"/>
      <c r="C21" s="43" t="s">
        <v>81</v>
      </c>
      <c r="D21" s="54" t="s">
        <v>73</v>
      </c>
      <c r="E21" s="50" t="s">
        <v>92</v>
      </c>
      <c r="F21" s="55" t="s">
        <v>71</v>
      </c>
      <c r="G21" s="56" t="s">
        <v>72</v>
      </c>
      <c r="H21" s="53"/>
      <c r="I21" s="48"/>
      <c r="J21" s="48"/>
      <c r="K21" s="48"/>
      <c r="L21" s="48"/>
      <c r="M21" s="48"/>
      <c r="N21" s="48"/>
      <c r="O21" s="48"/>
      <c r="P21" s="48"/>
      <c r="Q21" s="48"/>
      <c r="R21" s="48" t="s">
        <v>22</v>
      </c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 t="s">
        <v>22</v>
      </c>
      <c r="AE21" s="48"/>
      <c r="AF21" s="29">
        <f t="shared" si="0"/>
        <v>0</v>
      </c>
      <c r="AG21" s="28"/>
    </row>
    <row r="22" spans="1:33" s="20" customFormat="1" ht="24" x14ac:dyDescent="0.2">
      <c r="A22" s="47"/>
      <c r="B22" s="60"/>
      <c r="C22" s="43" t="s">
        <v>79</v>
      </c>
      <c r="D22" s="54" t="s">
        <v>73</v>
      </c>
      <c r="E22" s="50" t="s">
        <v>80</v>
      </c>
      <c r="F22" s="55" t="s">
        <v>71</v>
      </c>
      <c r="G22" s="56" t="s">
        <v>72</v>
      </c>
      <c r="H22" s="53"/>
      <c r="I22" s="48"/>
      <c r="J22" s="48"/>
      <c r="K22" s="48"/>
      <c r="L22" s="48"/>
      <c r="M22" s="48"/>
      <c r="N22" s="48"/>
      <c r="O22" s="48"/>
      <c r="P22" s="48"/>
      <c r="Q22" s="48"/>
      <c r="R22" s="48" t="s">
        <v>22</v>
      </c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29">
        <f t="shared" si="0"/>
        <v>0</v>
      </c>
      <c r="AG22" s="28"/>
    </row>
    <row r="23" spans="1:33" s="20" customFormat="1" ht="45" customHeight="1" x14ac:dyDescent="0.2">
      <c r="A23" s="58" t="s">
        <v>69</v>
      </c>
      <c r="B23" s="60" t="s">
        <v>57</v>
      </c>
      <c r="C23" s="71" t="s">
        <v>56</v>
      </c>
      <c r="D23" s="54" t="s">
        <v>73</v>
      </c>
      <c r="E23" s="42" t="s">
        <v>55</v>
      </c>
      <c r="F23" s="55" t="s">
        <v>71</v>
      </c>
      <c r="G23" s="56" t="s">
        <v>72</v>
      </c>
      <c r="H23" s="53"/>
      <c r="I23" s="48"/>
      <c r="J23" s="48" t="s">
        <v>22</v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29">
        <f t="shared" si="0"/>
        <v>0</v>
      </c>
      <c r="AG23" s="28"/>
    </row>
    <row r="24" spans="1:33" s="20" customFormat="1" ht="36" customHeight="1" x14ac:dyDescent="0.2">
      <c r="A24" s="59"/>
      <c r="B24" s="60"/>
      <c r="C24" s="71"/>
      <c r="D24" s="54" t="s">
        <v>73</v>
      </c>
      <c r="E24" s="51" t="s">
        <v>93</v>
      </c>
      <c r="F24" s="55" t="s">
        <v>71</v>
      </c>
      <c r="G24" s="56" t="s">
        <v>72</v>
      </c>
      <c r="H24" s="53" t="s">
        <v>22</v>
      </c>
      <c r="I24" s="48"/>
      <c r="J24" s="48" t="s">
        <v>22</v>
      </c>
      <c r="K24" s="48"/>
      <c r="L24" s="48" t="s">
        <v>22</v>
      </c>
      <c r="M24" s="48"/>
      <c r="N24" s="48" t="s">
        <v>22</v>
      </c>
      <c r="O24" s="48"/>
      <c r="P24" s="48" t="s">
        <v>22</v>
      </c>
      <c r="Q24" s="48"/>
      <c r="R24" s="48" t="s">
        <v>22</v>
      </c>
      <c r="S24" s="48"/>
      <c r="T24" s="48" t="s">
        <v>22</v>
      </c>
      <c r="U24" s="48"/>
      <c r="V24" s="48" t="s">
        <v>22</v>
      </c>
      <c r="W24" s="48"/>
      <c r="X24" s="48" t="s">
        <v>22</v>
      </c>
      <c r="Y24" s="48"/>
      <c r="Z24" s="48" t="s">
        <v>22</v>
      </c>
      <c r="AA24" s="48"/>
      <c r="AB24" s="48" t="s">
        <v>22</v>
      </c>
      <c r="AC24" s="48"/>
      <c r="AD24" s="48" t="s">
        <v>22</v>
      </c>
      <c r="AE24" s="48"/>
      <c r="AF24" s="29">
        <f t="shared" si="0"/>
        <v>0</v>
      </c>
      <c r="AG24" s="28"/>
    </row>
    <row r="25" spans="1:33" s="20" customFormat="1" ht="36" customHeight="1" x14ac:dyDescent="0.2">
      <c r="A25" s="59"/>
      <c r="B25" s="60"/>
      <c r="C25" s="71"/>
      <c r="D25" s="54" t="s">
        <v>73</v>
      </c>
      <c r="E25" s="51" t="s">
        <v>94</v>
      </c>
      <c r="F25" s="55" t="s">
        <v>71</v>
      </c>
      <c r="G25" s="56" t="s">
        <v>72</v>
      </c>
      <c r="H25" s="53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 t="s">
        <v>22</v>
      </c>
      <c r="AC25" s="48"/>
      <c r="AD25" s="48"/>
      <c r="AE25" s="48"/>
      <c r="AF25" s="29">
        <f t="shared" si="0"/>
        <v>0</v>
      </c>
      <c r="AG25" s="28"/>
    </row>
    <row r="26" spans="1:33" s="20" customFormat="1" ht="36" customHeight="1" x14ac:dyDescent="0.2">
      <c r="A26" s="59"/>
      <c r="B26" s="60"/>
      <c r="C26" s="71"/>
      <c r="D26" s="54" t="s">
        <v>73</v>
      </c>
      <c r="E26" s="51" t="s">
        <v>95</v>
      </c>
      <c r="F26" s="55" t="s">
        <v>71</v>
      </c>
      <c r="G26" s="56" t="s">
        <v>72</v>
      </c>
      <c r="H26" s="53"/>
      <c r="I26" s="48"/>
      <c r="J26" s="48" t="s">
        <v>22</v>
      </c>
      <c r="K26" s="48"/>
      <c r="L26" s="48"/>
      <c r="M26" s="48"/>
      <c r="N26" s="48"/>
      <c r="O26" s="48"/>
      <c r="P26" s="48" t="s">
        <v>22</v>
      </c>
      <c r="Q26" s="48"/>
      <c r="R26" s="48"/>
      <c r="S26" s="48"/>
      <c r="T26" s="48" t="s">
        <v>22</v>
      </c>
      <c r="U26" s="48"/>
      <c r="V26" s="48"/>
      <c r="W26" s="48"/>
      <c r="X26" s="48" t="s">
        <v>22</v>
      </c>
      <c r="Y26" s="48"/>
      <c r="Z26" s="48"/>
      <c r="AA26" s="48"/>
      <c r="AB26" s="48" t="s">
        <v>22</v>
      </c>
      <c r="AC26" s="48"/>
      <c r="AD26" s="48"/>
      <c r="AE26" s="48"/>
      <c r="AF26" s="29">
        <f t="shared" si="0"/>
        <v>0</v>
      </c>
      <c r="AG26" s="28"/>
    </row>
    <row r="27" spans="1:33" s="20" customFormat="1" ht="36" customHeight="1" x14ac:dyDescent="0.2">
      <c r="A27" s="59"/>
      <c r="B27" s="60"/>
      <c r="C27" s="71"/>
      <c r="D27" s="54" t="s">
        <v>73</v>
      </c>
      <c r="E27" s="51" t="s">
        <v>96</v>
      </c>
      <c r="F27" s="55" t="s">
        <v>71</v>
      </c>
      <c r="G27" s="56" t="s">
        <v>72</v>
      </c>
      <c r="H27" s="53"/>
      <c r="I27" s="48"/>
      <c r="J27" s="48"/>
      <c r="K27" s="48"/>
      <c r="L27" s="48" t="s">
        <v>22</v>
      </c>
      <c r="M27" s="48"/>
      <c r="N27" s="48"/>
      <c r="O27" s="48"/>
      <c r="P27" s="48"/>
      <c r="Q27" s="48"/>
      <c r="R27" s="48" t="s">
        <v>22</v>
      </c>
      <c r="S27" s="48"/>
      <c r="T27" s="48"/>
      <c r="U27" s="48"/>
      <c r="V27" s="48" t="s">
        <v>22</v>
      </c>
      <c r="W27" s="48"/>
      <c r="X27" s="48"/>
      <c r="Y27" s="48"/>
      <c r="Z27" s="48" t="s">
        <v>22</v>
      </c>
      <c r="AA27" s="48"/>
      <c r="AB27" s="48"/>
      <c r="AC27" s="48"/>
      <c r="AD27" s="48" t="s">
        <v>22</v>
      </c>
      <c r="AE27" s="48"/>
      <c r="AF27" s="29">
        <f t="shared" si="0"/>
        <v>0</v>
      </c>
      <c r="AG27" s="28"/>
    </row>
    <row r="28" spans="1:33" s="20" customFormat="1" ht="36" customHeight="1" x14ac:dyDescent="0.2">
      <c r="A28" s="59"/>
      <c r="B28" s="60"/>
      <c r="C28" s="71"/>
      <c r="D28" s="54" t="s">
        <v>73</v>
      </c>
      <c r="E28" s="51" t="s">
        <v>97</v>
      </c>
      <c r="F28" s="55" t="s">
        <v>71</v>
      </c>
      <c r="G28" s="56" t="s">
        <v>72</v>
      </c>
      <c r="H28" s="53"/>
      <c r="I28" s="48"/>
      <c r="J28" s="48"/>
      <c r="K28" s="48"/>
      <c r="L28" s="48" t="s">
        <v>22</v>
      </c>
      <c r="M28" s="48"/>
      <c r="N28" s="48"/>
      <c r="O28" s="48"/>
      <c r="P28" s="48"/>
      <c r="Q28" s="48"/>
      <c r="R28" s="48" t="s">
        <v>22</v>
      </c>
      <c r="S28" s="48"/>
      <c r="T28" s="48"/>
      <c r="U28" s="48"/>
      <c r="V28" s="48"/>
      <c r="W28" s="48"/>
      <c r="X28" s="48"/>
      <c r="Y28" s="48"/>
      <c r="Z28" s="48" t="s">
        <v>22</v>
      </c>
      <c r="AA28" s="48"/>
      <c r="AB28" s="48"/>
      <c r="AC28" s="48"/>
      <c r="AD28" s="48"/>
      <c r="AE28" s="48"/>
      <c r="AF28" s="29">
        <f t="shared" si="0"/>
        <v>0</v>
      </c>
      <c r="AG28" s="28"/>
    </row>
    <row r="29" spans="1:33" s="20" customFormat="1" ht="36" customHeight="1" x14ac:dyDescent="0.2">
      <c r="A29" s="59"/>
      <c r="B29" s="60"/>
      <c r="C29" s="71"/>
      <c r="D29" s="54" t="s">
        <v>73</v>
      </c>
      <c r="E29" s="51" t="s">
        <v>98</v>
      </c>
      <c r="F29" s="55" t="s">
        <v>71</v>
      </c>
      <c r="G29" s="56" t="s">
        <v>72</v>
      </c>
      <c r="H29" s="53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 t="s">
        <v>22</v>
      </c>
      <c r="Y29" s="48"/>
      <c r="Z29" s="48"/>
      <c r="AA29" s="48"/>
      <c r="AB29" s="48"/>
      <c r="AC29" s="48"/>
      <c r="AD29" s="48"/>
      <c r="AE29" s="48"/>
      <c r="AF29" s="29">
        <f t="shared" si="0"/>
        <v>0</v>
      </c>
      <c r="AG29" s="28"/>
    </row>
    <row r="30" spans="1:33" s="20" customFormat="1" ht="24" x14ac:dyDescent="0.2">
      <c r="A30" s="59"/>
      <c r="B30" s="60"/>
      <c r="C30" s="71"/>
      <c r="D30" s="54" t="s">
        <v>73</v>
      </c>
      <c r="E30" s="52" t="s">
        <v>99</v>
      </c>
      <c r="F30" s="55" t="s">
        <v>71</v>
      </c>
      <c r="G30" s="56" t="s">
        <v>72</v>
      </c>
      <c r="H30" s="53"/>
      <c r="I30" s="48"/>
      <c r="J30" s="48"/>
      <c r="K30" s="48"/>
      <c r="L30" s="48"/>
      <c r="M30" s="48"/>
      <c r="N30" s="48" t="s">
        <v>22</v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29">
        <f t="shared" si="0"/>
        <v>0</v>
      </c>
      <c r="AG30" s="28"/>
    </row>
    <row r="31" spans="1:33" s="20" customFormat="1" ht="45" x14ac:dyDescent="0.2">
      <c r="A31" s="61" t="s">
        <v>83</v>
      </c>
      <c r="B31" s="60" t="s">
        <v>63</v>
      </c>
      <c r="C31" s="72" t="s">
        <v>58</v>
      </c>
      <c r="D31" s="54" t="s">
        <v>73</v>
      </c>
      <c r="E31" s="51" t="s">
        <v>61</v>
      </c>
      <c r="F31" s="55" t="s">
        <v>71</v>
      </c>
      <c r="G31" s="56" t="s">
        <v>72</v>
      </c>
      <c r="H31" s="53"/>
      <c r="I31" s="48"/>
      <c r="J31" s="48"/>
      <c r="K31" s="48"/>
      <c r="L31" s="48"/>
      <c r="M31" s="48"/>
      <c r="N31" s="48"/>
      <c r="O31" s="48"/>
      <c r="P31" s="48"/>
      <c r="Q31" s="48"/>
      <c r="R31" s="48" t="s">
        <v>22</v>
      </c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29">
        <f t="shared" si="0"/>
        <v>0</v>
      </c>
      <c r="AG31" s="28"/>
    </row>
    <row r="32" spans="1:33" s="20" customFormat="1" ht="24" x14ac:dyDescent="0.2">
      <c r="A32" s="61"/>
      <c r="B32" s="60"/>
      <c r="C32" s="72"/>
      <c r="D32" s="54" t="s">
        <v>73</v>
      </c>
      <c r="E32" s="51" t="s">
        <v>62</v>
      </c>
      <c r="F32" s="55" t="s">
        <v>71</v>
      </c>
      <c r="G32" s="56" t="s">
        <v>72</v>
      </c>
      <c r="H32" s="53"/>
      <c r="I32" s="48"/>
      <c r="J32" s="48"/>
      <c r="K32" s="48"/>
      <c r="L32" s="48" t="s">
        <v>22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29">
        <f t="shared" si="0"/>
        <v>0</v>
      </c>
      <c r="AG32" s="28"/>
    </row>
    <row r="33" spans="1:33" s="20" customFormat="1" ht="45" customHeight="1" x14ac:dyDescent="0.2">
      <c r="A33" s="61"/>
      <c r="B33" s="60"/>
      <c r="C33" s="73" t="s">
        <v>59</v>
      </c>
      <c r="D33" s="54" t="s">
        <v>73</v>
      </c>
      <c r="E33" s="51" t="s">
        <v>100</v>
      </c>
      <c r="F33" s="55" t="s">
        <v>71</v>
      </c>
      <c r="G33" s="56" t="s">
        <v>72</v>
      </c>
      <c r="H33" s="53"/>
      <c r="I33" s="48"/>
      <c r="J33" s="48"/>
      <c r="K33" s="48"/>
      <c r="L33" s="48"/>
      <c r="M33" s="48"/>
      <c r="N33" s="48"/>
      <c r="O33" s="48"/>
      <c r="P33" s="48" t="s">
        <v>22</v>
      </c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29">
        <f t="shared" si="0"/>
        <v>0</v>
      </c>
      <c r="AG33" s="28"/>
    </row>
    <row r="34" spans="1:33" s="20" customFormat="1" ht="24" x14ac:dyDescent="0.2">
      <c r="A34" s="61"/>
      <c r="B34" s="60"/>
      <c r="C34" s="73"/>
      <c r="D34" s="54" t="s">
        <v>73</v>
      </c>
      <c r="E34" s="51" t="s">
        <v>101</v>
      </c>
      <c r="F34" s="55" t="s">
        <v>71</v>
      </c>
      <c r="G34" s="56" t="s">
        <v>72</v>
      </c>
      <c r="H34" s="53"/>
      <c r="I34" s="48"/>
      <c r="J34" s="48"/>
      <c r="K34" s="48" t="s">
        <v>22</v>
      </c>
      <c r="L34" s="48"/>
      <c r="M34" s="48"/>
      <c r="N34" s="48"/>
      <c r="O34" s="48"/>
      <c r="P34" s="48" t="s">
        <v>22</v>
      </c>
      <c r="Q34" s="48"/>
      <c r="R34" s="48"/>
      <c r="S34" s="48"/>
      <c r="T34" s="48"/>
      <c r="U34" s="48"/>
      <c r="V34" s="48" t="s">
        <v>22</v>
      </c>
      <c r="W34" s="48"/>
      <c r="X34" s="48"/>
      <c r="Y34" s="48"/>
      <c r="Z34" s="48"/>
      <c r="AA34" s="48"/>
      <c r="AB34" s="48"/>
      <c r="AC34" s="48" t="s">
        <v>22</v>
      </c>
      <c r="AD34" s="48"/>
      <c r="AE34" s="48"/>
      <c r="AF34" s="29">
        <f t="shared" si="0"/>
        <v>0</v>
      </c>
      <c r="AG34" s="28"/>
    </row>
    <row r="35" spans="1:33" s="20" customFormat="1" ht="24" x14ac:dyDescent="0.2">
      <c r="A35" s="61"/>
      <c r="B35" s="60"/>
      <c r="C35" s="73"/>
      <c r="D35" s="54" t="s">
        <v>73</v>
      </c>
      <c r="E35" s="51" t="s">
        <v>102</v>
      </c>
      <c r="F35" s="55" t="s">
        <v>71</v>
      </c>
      <c r="G35" s="56" t="s">
        <v>72</v>
      </c>
      <c r="H35" s="53"/>
      <c r="I35" s="48"/>
      <c r="J35" s="48"/>
      <c r="K35" s="48" t="s">
        <v>22</v>
      </c>
      <c r="L35" s="48"/>
      <c r="M35" s="48"/>
      <c r="N35" s="48"/>
      <c r="O35" s="48"/>
      <c r="P35" s="48"/>
      <c r="Q35" s="48"/>
      <c r="R35" s="48" t="s">
        <v>22</v>
      </c>
      <c r="S35" s="48"/>
      <c r="T35" s="48"/>
      <c r="U35" s="48"/>
      <c r="V35" s="48"/>
      <c r="W35" s="48"/>
      <c r="X35" s="48" t="s">
        <v>22</v>
      </c>
      <c r="Y35" s="48"/>
      <c r="Z35" s="48"/>
      <c r="AA35" s="48"/>
      <c r="AB35" s="48"/>
      <c r="AC35" s="48"/>
      <c r="AD35" s="48" t="s">
        <v>22</v>
      </c>
      <c r="AE35" s="48"/>
      <c r="AF35" s="29">
        <f t="shared" si="0"/>
        <v>0</v>
      </c>
      <c r="AG35" s="28"/>
    </row>
    <row r="36" spans="1:33" s="20" customFormat="1" ht="24" x14ac:dyDescent="0.2">
      <c r="A36" s="61"/>
      <c r="B36" s="60"/>
      <c r="C36" s="73" t="s">
        <v>60</v>
      </c>
      <c r="D36" s="54" t="s">
        <v>73</v>
      </c>
      <c r="E36" s="51" t="s">
        <v>103</v>
      </c>
      <c r="F36" s="55" t="s">
        <v>71</v>
      </c>
      <c r="G36" s="56" t="s">
        <v>72</v>
      </c>
      <c r="H36" s="53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 t="s">
        <v>22</v>
      </c>
      <c r="AA36" s="48"/>
      <c r="AB36" s="48"/>
      <c r="AC36" s="48"/>
      <c r="AD36" s="48"/>
      <c r="AE36" s="48"/>
      <c r="AF36" s="29">
        <f t="shared" si="0"/>
        <v>0</v>
      </c>
      <c r="AG36" s="28"/>
    </row>
    <row r="37" spans="1:33" s="20" customFormat="1" ht="24" x14ac:dyDescent="0.2">
      <c r="A37" s="61"/>
      <c r="B37" s="60"/>
      <c r="C37" s="73"/>
      <c r="D37" s="54" t="s">
        <v>73</v>
      </c>
      <c r="E37" s="51" t="s">
        <v>68</v>
      </c>
      <c r="F37" s="55" t="s">
        <v>71</v>
      </c>
      <c r="G37" s="56" t="s">
        <v>72</v>
      </c>
      <c r="H37" s="53"/>
      <c r="I37" s="48"/>
      <c r="J37" s="48"/>
      <c r="K37" s="48"/>
      <c r="L37" s="48"/>
      <c r="M37" s="48"/>
      <c r="N37" s="48"/>
      <c r="O37" s="48"/>
      <c r="P37" s="48" t="s">
        <v>22</v>
      </c>
      <c r="Q37" s="48"/>
      <c r="R37" s="48"/>
      <c r="S37" s="48"/>
      <c r="T37" s="48"/>
      <c r="U37" s="48"/>
      <c r="V37" s="48"/>
      <c r="W37" s="48"/>
      <c r="X37" s="48"/>
      <c r="Y37" s="48"/>
      <c r="Z37" s="48" t="s">
        <v>22</v>
      </c>
      <c r="AA37" s="48"/>
      <c r="AB37" s="48"/>
      <c r="AC37" s="48"/>
      <c r="AD37" s="48"/>
      <c r="AE37" s="48"/>
      <c r="AF37" s="29">
        <f t="shared" si="0"/>
        <v>0</v>
      </c>
      <c r="AG37" s="28"/>
    </row>
    <row r="38" spans="1:33" s="20" customFormat="1" ht="24" x14ac:dyDescent="0.2">
      <c r="A38" s="61"/>
      <c r="B38" s="60"/>
      <c r="C38" s="41" t="s">
        <v>82</v>
      </c>
      <c r="D38" s="54" t="s">
        <v>73</v>
      </c>
      <c r="E38" s="51" t="s">
        <v>64</v>
      </c>
      <c r="F38" s="55" t="s">
        <v>71</v>
      </c>
      <c r="G38" s="56" t="s">
        <v>72</v>
      </c>
      <c r="H38" s="53" t="s">
        <v>22</v>
      </c>
      <c r="I38" s="48"/>
      <c r="J38" s="48" t="s">
        <v>22</v>
      </c>
      <c r="K38" s="48"/>
      <c r="L38" s="48" t="s">
        <v>22</v>
      </c>
      <c r="M38" s="48"/>
      <c r="N38" s="48" t="s">
        <v>22</v>
      </c>
      <c r="O38" s="48"/>
      <c r="P38" s="48" t="s">
        <v>22</v>
      </c>
      <c r="Q38" s="48"/>
      <c r="R38" s="48" t="s">
        <v>22</v>
      </c>
      <c r="S38" s="48"/>
      <c r="T38" s="48" t="s">
        <v>22</v>
      </c>
      <c r="U38" s="48"/>
      <c r="V38" s="48" t="s">
        <v>22</v>
      </c>
      <c r="W38" s="48"/>
      <c r="X38" s="48" t="s">
        <v>22</v>
      </c>
      <c r="Y38" s="48"/>
      <c r="Z38" s="48" t="s">
        <v>22</v>
      </c>
      <c r="AA38" s="48"/>
      <c r="AB38" s="48" t="s">
        <v>22</v>
      </c>
      <c r="AC38" s="48"/>
      <c r="AD38" s="48" t="s">
        <v>22</v>
      </c>
      <c r="AE38" s="48"/>
      <c r="AF38" s="29">
        <f t="shared" si="0"/>
        <v>0</v>
      </c>
      <c r="AG38" s="28"/>
    </row>
    <row r="39" spans="1:33" s="20" customFormat="1" ht="24" x14ac:dyDescent="0.2">
      <c r="A39" s="61" t="s">
        <v>84</v>
      </c>
      <c r="B39" s="74" t="s">
        <v>54</v>
      </c>
      <c r="C39" s="73" t="s">
        <v>65</v>
      </c>
      <c r="D39" s="54" t="s">
        <v>73</v>
      </c>
      <c r="E39" s="51" t="s">
        <v>104</v>
      </c>
      <c r="F39" s="55" t="s">
        <v>71</v>
      </c>
      <c r="G39" s="56" t="s">
        <v>72</v>
      </c>
      <c r="H39" s="53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 t="s">
        <v>22</v>
      </c>
      <c r="AE39" s="48"/>
      <c r="AF39" s="29">
        <f t="shared" si="0"/>
        <v>0</v>
      </c>
      <c r="AG39" s="28"/>
    </row>
    <row r="40" spans="1:33" s="20" customFormat="1" ht="24" x14ac:dyDescent="0.2">
      <c r="A40" s="61"/>
      <c r="B40" s="74"/>
      <c r="C40" s="73"/>
      <c r="D40" s="54" t="s">
        <v>73</v>
      </c>
      <c r="E40" s="51" t="s">
        <v>105</v>
      </c>
      <c r="F40" s="55" t="s">
        <v>71</v>
      </c>
      <c r="G40" s="56" t="s">
        <v>72</v>
      </c>
      <c r="H40" s="53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 t="s">
        <v>22</v>
      </c>
      <c r="AE40" s="48"/>
      <c r="AF40" s="29">
        <f t="shared" si="0"/>
        <v>0</v>
      </c>
      <c r="AG40" s="28"/>
    </row>
    <row r="41" spans="1:33" s="20" customFormat="1" ht="24" x14ac:dyDescent="0.2">
      <c r="A41" s="61"/>
      <c r="B41" s="74"/>
      <c r="C41" s="73"/>
      <c r="D41" s="54" t="s">
        <v>73</v>
      </c>
      <c r="E41" s="51" t="s">
        <v>106</v>
      </c>
      <c r="F41" s="55" t="s">
        <v>71</v>
      </c>
      <c r="G41" s="56" t="s">
        <v>72</v>
      </c>
      <c r="H41" s="53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 t="s">
        <v>22</v>
      </c>
      <c r="Y41" s="48"/>
      <c r="Z41" s="48"/>
      <c r="AA41" s="48"/>
      <c r="AB41" s="48"/>
      <c r="AC41" s="48"/>
      <c r="AD41" s="48"/>
      <c r="AE41" s="48"/>
      <c r="AF41" s="29">
        <f t="shared" si="0"/>
        <v>0</v>
      </c>
      <c r="AG41" s="28"/>
    </row>
    <row r="42" spans="1:33" s="20" customFormat="1" ht="24" x14ac:dyDescent="0.2">
      <c r="A42" s="61"/>
      <c r="B42" s="74"/>
      <c r="C42" s="73"/>
      <c r="D42" s="54" t="s">
        <v>73</v>
      </c>
      <c r="E42" s="51" t="s">
        <v>66</v>
      </c>
      <c r="F42" s="55" t="s">
        <v>71</v>
      </c>
      <c r="G42" s="56" t="s">
        <v>72</v>
      </c>
      <c r="H42" s="53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 t="s">
        <v>22</v>
      </c>
      <c r="AE42" s="48"/>
      <c r="AF42" s="29">
        <f t="shared" si="0"/>
        <v>0</v>
      </c>
      <c r="AG42" s="28"/>
    </row>
    <row r="43" spans="1:33" s="20" customFormat="1" ht="12" customHeight="1" x14ac:dyDescent="0.2">
      <c r="B43" s="21"/>
      <c r="C43" s="21"/>
      <c r="D43" s="23"/>
      <c r="E43" s="21"/>
      <c r="F43" s="21"/>
      <c r="G43" s="27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24"/>
      <c r="AG43" s="21"/>
    </row>
    <row r="44" spans="1:33" s="20" customFormat="1" ht="12" x14ac:dyDescent="0.2">
      <c r="B44" s="21"/>
      <c r="C44" s="22"/>
      <c r="D44" s="23"/>
      <c r="E44" s="25"/>
      <c r="F44" s="21"/>
      <c r="G44" s="27"/>
      <c r="H44" s="95" t="s">
        <v>11</v>
      </c>
      <c r="I44" s="95"/>
      <c r="J44" s="95" t="s">
        <v>12</v>
      </c>
      <c r="K44" s="95"/>
      <c r="L44" s="95" t="s">
        <v>13</v>
      </c>
      <c r="M44" s="95"/>
      <c r="N44" s="95" t="s">
        <v>14</v>
      </c>
      <c r="O44" s="95"/>
      <c r="P44" s="95" t="s">
        <v>15</v>
      </c>
      <c r="Q44" s="95"/>
      <c r="R44" s="95" t="s">
        <v>16</v>
      </c>
      <c r="S44" s="95"/>
      <c r="T44" s="95" t="s">
        <v>17</v>
      </c>
      <c r="U44" s="95"/>
      <c r="V44" s="95" t="s">
        <v>18</v>
      </c>
      <c r="W44" s="95"/>
      <c r="X44" s="95" t="s">
        <v>19</v>
      </c>
      <c r="Y44" s="95"/>
      <c r="Z44" s="95" t="s">
        <v>20</v>
      </c>
      <c r="AA44" s="95"/>
      <c r="AB44" s="95" t="s">
        <v>21</v>
      </c>
      <c r="AC44" s="95"/>
      <c r="AD44" s="95" t="s">
        <v>23</v>
      </c>
      <c r="AE44" s="95"/>
      <c r="AF44" s="26"/>
      <c r="AG44" s="21"/>
    </row>
    <row r="45" spans="1:33" s="20" customFormat="1" ht="12" x14ac:dyDescent="0.2">
      <c r="B45" s="24"/>
      <c r="C45" s="24"/>
      <c r="D45" s="23"/>
      <c r="E45" s="97" t="s">
        <v>25</v>
      </c>
      <c r="F45" s="97"/>
      <c r="G45" s="97"/>
      <c r="H45" s="94">
        <f>+COUNTIF(H10:H42,"P")</f>
        <v>4</v>
      </c>
      <c r="I45" s="94"/>
      <c r="J45" s="94">
        <f>+COUNTIF(J10:J42,"P")</f>
        <v>7</v>
      </c>
      <c r="K45" s="94"/>
      <c r="L45" s="94">
        <f>+COUNTIF(L10:L42,"P")</f>
        <v>7</v>
      </c>
      <c r="M45" s="94"/>
      <c r="N45" s="94">
        <f>+COUNTIF(N10:N42,"P")</f>
        <v>5</v>
      </c>
      <c r="O45" s="94"/>
      <c r="P45" s="94">
        <f>+COUNTIF(P10:P42,"P")</f>
        <v>8</v>
      </c>
      <c r="Q45" s="94"/>
      <c r="R45" s="94">
        <f>+COUNTIF(R10:R42,"P")</f>
        <v>12</v>
      </c>
      <c r="S45" s="94"/>
      <c r="T45" s="94">
        <f>+COUNTIF(T10:T42,"P")</f>
        <v>4</v>
      </c>
      <c r="U45" s="94"/>
      <c r="V45" s="94">
        <f>+COUNTIF(V10:V42,"P")</f>
        <v>7</v>
      </c>
      <c r="W45" s="94"/>
      <c r="X45" s="94">
        <f>+COUNTIF(X10:X42,"P")</f>
        <v>8</v>
      </c>
      <c r="Y45" s="94"/>
      <c r="Z45" s="94">
        <f>+COUNTIF(Z10:Z42,"P")</f>
        <v>8</v>
      </c>
      <c r="AA45" s="94"/>
      <c r="AB45" s="94">
        <f>+COUNTIF(AB10:AB42,"P")</f>
        <v>5</v>
      </c>
      <c r="AC45" s="94"/>
      <c r="AD45" s="94">
        <f>+COUNTIF(AD10:AD42,"P")</f>
        <v>11</v>
      </c>
      <c r="AE45" s="94"/>
      <c r="AF45" s="23"/>
      <c r="AG45" s="24"/>
    </row>
    <row r="46" spans="1:33" s="20" customFormat="1" ht="12" x14ac:dyDescent="0.2">
      <c r="B46" s="24"/>
      <c r="C46" s="24"/>
      <c r="D46" s="23"/>
      <c r="E46" s="98" t="s">
        <v>26</v>
      </c>
      <c r="F46" s="98"/>
      <c r="G46" s="98"/>
      <c r="H46" s="94">
        <f>+COUNTIF(I10:I42,"e")</f>
        <v>0</v>
      </c>
      <c r="I46" s="94"/>
      <c r="J46" s="94">
        <f>+COUNTIF(K10:K42,"e")</f>
        <v>0</v>
      </c>
      <c r="K46" s="94"/>
      <c r="L46" s="94">
        <f>+COUNTIF(M10:M42,"e")</f>
        <v>0</v>
      </c>
      <c r="M46" s="94"/>
      <c r="N46" s="94">
        <f>+COUNTIF(O10:O42,"e")</f>
        <v>0</v>
      </c>
      <c r="O46" s="94"/>
      <c r="P46" s="94">
        <f>+COUNTIF(Q10:Q42,"e")</f>
        <v>0</v>
      </c>
      <c r="Q46" s="94"/>
      <c r="R46" s="94">
        <f>+COUNTIF(S10:S42,"e")</f>
        <v>0</v>
      </c>
      <c r="S46" s="94"/>
      <c r="T46" s="94">
        <f>+COUNTIF(U10:U42,"e")</f>
        <v>0</v>
      </c>
      <c r="U46" s="94"/>
      <c r="V46" s="94">
        <f>+COUNTIF(W10:W42,"e")</f>
        <v>0</v>
      </c>
      <c r="W46" s="94"/>
      <c r="X46" s="94">
        <f>+COUNTIF(Y10:Y42,"e")</f>
        <v>0</v>
      </c>
      <c r="Y46" s="94"/>
      <c r="Z46" s="94">
        <f>+COUNTIF(AA10:AA42,"e")</f>
        <v>0</v>
      </c>
      <c r="AA46" s="94"/>
      <c r="AB46" s="94">
        <f>+COUNTIF(AC10:AC42,"e")</f>
        <v>0</v>
      </c>
      <c r="AC46" s="94"/>
      <c r="AD46" s="94">
        <f>+COUNTIF(AE10:AE42,"e")</f>
        <v>0</v>
      </c>
      <c r="AE46" s="94"/>
      <c r="AF46" s="23"/>
      <c r="AG46" s="24"/>
    </row>
    <row r="47" spans="1:33" s="20" customFormat="1" ht="12" x14ac:dyDescent="0.2">
      <c r="B47" s="24"/>
      <c r="C47" s="24"/>
      <c r="D47" s="23"/>
      <c r="E47" s="99" t="s">
        <v>27</v>
      </c>
      <c r="F47" s="99"/>
      <c r="G47" s="99"/>
      <c r="H47" s="96">
        <f t="shared" ref="H47:R47" si="1">+H46/H45</f>
        <v>0</v>
      </c>
      <c r="I47" s="96"/>
      <c r="J47" s="96">
        <f t="shared" ref="J47:T47" si="2">+J46/J45</f>
        <v>0</v>
      </c>
      <c r="K47" s="96"/>
      <c r="L47" s="96">
        <f t="shared" ref="L47" si="3">+L46/L45</f>
        <v>0</v>
      </c>
      <c r="M47" s="96"/>
      <c r="N47" s="96">
        <f t="shared" ref="N47" si="4">+N46/N45</f>
        <v>0</v>
      </c>
      <c r="O47" s="96"/>
      <c r="P47" s="96">
        <f t="shared" ref="P47" si="5">+P46/P45</f>
        <v>0</v>
      </c>
      <c r="Q47" s="96"/>
      <c r="R47" s="96">
        <f t="shared" si="1"/>
        <v>0</v>
      </c>
      <c r="S47" s="96"/>
      <c r="T47" s="96">
        <f t="shared" si="2"/>
        <v>0</v>
      </c>
      <c r="U47" s="96"/>
      <c r="V47" s="96">
        <f t="shared" ref="V47" si="6">+V46/V45</f>
        <v>0</v>
      </c>
      <c r="W47" s="96"/>
      <c r="X47" s="96">
        <f t="shared" ref="X47" si="7">+X46/X45</f>
        <v>0</v>
      </c>
      <c r="Y47" s="96"/>
      <c r="Z47" s="96">
        <f t="shared" ref="Z47" si="8">+Z46/Z45</f>
        <v>0</v>
      </c>
      <c r="AA47" s="96"/>
      <c r="AB47" s="96">
        <f t="shared" ref="AB47" si="9">+AB46/AB45</f>
        <v>0</v>
      </c>
      <c r="AC47" s="96"/>
      <c r="AD47" s="96">
        <f t="shared" ref="AD47" si="10">+AD46/AD45</f>
        <v>0</v>
      </c>
      <c r="AE47" s="96"/>
      <c r="AF47" s="23"/>
      <c r="AG47" s="24"/>
    </row>
    <row r="48" spans="1:33" s="20" customFormat="1" ht="18.75" x14ac:dyDescent="0.2">
      <c r="B48" s="24"/>
      <c r="C48" s="24"/>
      <c r="D48" s="23"/>
      <c r="E48" s="100" t="s">
        <v>28</v>
      </c>
      <c r="F48" s="100"/>
      <c r="G48" s="100"/>
      <c r="H48" s="103">
        <f>+AVERAGE(H47:AE47)</f>
        <v>0</v>
      </c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23"/>
      <c r="AG48" s="24"/>
    </row>
    <row r="49" spans="1:63" x14ac:dyDescent="0.2">
      <c r="G49" s="17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</row>
    <row r="50" spans="1:63" x14ac:dyDescent="0.2">
      <c r="P50" s="16"/>
    </row>
    <row r="51" spans="1:63" s="16" customFormat="1" x14ac:dyDescent="0.2">
      <c r="A51" s="122" t="s">
        <v>107</v>
      </c>
      <c r="B51" s="122"/>
      <c r="C51" s="124" t="s">
        <v>108</v>
      </c>
      <c r="D51" s="125"/>
      <c r="E51" s="104" t="s">
        <v>109</v>
      </c>
      <c r="F51" s="130"/>
      <c r="G51" s="104" t="s">
        <v>110</v>
      </c>
      <c r="H51" s="104"/>
      <c r="I51" s="104"/>
      <c r="J51" s="104"/>
      <c r="AG51" s="15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</row>
    <row r="52" spans="1:63" s="16" customFormat="1" ht="15" customHeight="1" x14ac:dyDescent="0.2">
      <c r="A52" s="105"/>
      <c r="B52" s="106"/>
      <c r="C52" s="109"/>
      <c r="D52" s="110"/>
      <c r="E52" s="113"/>
      <c r="F52" s="114"/>
      <c r="G52" s="113" t="s">
        <v>113</v>
      </c>
      <c r="H52" s="117"/>
      <c r="I52" s="117"/>
      <c r="J52" s="114"/>
      <c r="AG52" s="15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</row>
    <row r="53" spans="1:63" s="16" customFormat="1" ht="53.25" customHeight="1" x14ac:dyDescent="0.2">
      <c r="A53" s="107"/>
      <c r="B53" s="108"/>
      <c r="C53" s="111"/>
      <c r="D53" s="112"/>
      <c r="E53" s="115"/>
      <c r="F53" s="116"/>
      <c r="G53" s="115"/>
      <c r="H53" s="118"/>
      <c r="I53" s="118"/>
      <c r="J53" s="116"/>
      <c r="AG53" s="15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</row>
    <row r="54" spans="1:63" s="16" customFormat="1" x14ac:dyDescent="0.2">
      <c r="A54" s="105" t="s">
        <v>116</v>
      </c>
      <c r="B54" s="106"/>
      <c r="C54" s="105" t="s">
        <v>111</v>
      </c>
      <c r="D54" s="126"/>
      <c r="E54" s="131" t="s">
        <v>112</v>
      </c>
      <c r="F54" s="131"/>
      <c r="G54" s="115"/>
      <c r="H54" s="118"/>
      <c r="I54" s="118"/>
      <c r="J54" s="116"/>
      <c r="AG54" s="15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</row>
    <row r="55" spans="1:63" s="16" customFormat="1" x14ac:dyDescent="0.2">
      <c r="A55" s="107"/>
      <c r="B55" s="108"/>
      <c r="C55" s="107"/>
      <c r="D55" s="127"/>
      <c r="E55" s="131"/>
      <c r="F55" s="131"/>
      <c r="G55" s="115"/>
      <c r="H55" s="118"/>
      <c r="I55" s="118"/>
      <c r="J55" s="116"/>
      <c r="AG55" s="15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</row>
    <row r="56" spans="1:63" s="16" customFormat="1" x14ac:dyDescent="0.2">
      <c r="A56" s="123" t="s">
        <v>117</v>
      </c>
      <c r="B56" s="122"/>
      <c r="C56" s="128" t="s">
        <v>114</v>
      </c>
      <c r="D56" s="129"/>
      <c r="E56" s="131" t="s">
        <v>115</v>
      </c>
      <c r="F56" s="132"/>
      <c r="G56" s="119"/>
      <c r="H56" s="120"/>
      <c r="I56" s="120"/>
      <c r="J56" s="121"/>
      <c r="AG56" s="15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</row>
    <row r="57" spans="1:63" s="16" customFormat="1" x14ac:dyDescent="0.2">
      <c r="B57" s="15"/>
      <c r="C57" s="15"/>
      <c r="E57" s="15"/>
      <c r="F57" s="15"/>
      <c r="G57" s="15"/>
      <c r="AG57" s="15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</row>
    <row r="58" spans="1:63" s="16" customFormat="1" x14ac:dyDescent="0.2">
      <c r="B58" s="15"/>
      <c r="C58" s="15"/>
      <c r="E58" s="15"/>
      <c r="F58" s="15"/>
      <c r="G58" s="15"/>
      <c r="AG58" s="15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</row>
    <row r="59" spans="1:63" s="16" customFormat="1" x14ac:dyDescent="0.2">
      <c r="B59" s="15"/>
      <c r="C59" s="15"/>
      <c r="E59" s="15"/>
      <c r="F59" s="15"/>
      <c r="G59" s="15"/>
      <c r="AG59" s="15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</row>
    <row r="60" spans="1:63" s="16" customFormat="1" x14ac:dyDescent="0.2">
      <c r="B60" s="15"/>
      <c r="C60" s="15"/>
      <c r="E60" s="15"/>
      <c r="F60" s="15"/>
      <c r="G60" s="15"/>
      <c r="AG60" s="15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</row>
    <row r="61" spans="1:63" s="16" customFormat="1" x14ac:dyDescent="0.2">
      <c r="B61" s="15"/>
      <c r="C61" s="15"/>
      <c r="E61" s="15"/>
      <c r="F61" s="15"/>
      <c r="G61" s="15"/>
      <c r="AG61" s="15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</row>
    <row r="62" spans="1:63" s="16" customFormat="1" x14ac:dyDescent="0.2">
      <c r="B62" s="15"/>
      <c r="C62" s="15"/>
      <c r="E62" s="15"/>
      <c r="F62" s="15"/>
      <c r="G62" s="15"/>
      <c r="AG62" s="15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</row>
    <row r="63" spans="1:63" s="16" customFormat="1" x14ac:dyDescent="0.2">
      <c r="B63" s="15"/>
      <c r="C63" s="15"/>
      <c r="E63" s="15"/>
      <c r="F63" s="15"/>
      <c r="G63" s="15"/>
      <c r="AG63" s="15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</row>
    <row r="64" spans="1:63" s="16" customFormat="1" x14ac:dyDescent="0.2">
      <c r="B64" s="15"/>
      <c r="C64" s="15"/>
      <c r="E64" s="15"/>
      <c r="F64" s="15"/>
      <c r="G64" s="15"/>
      <c r="AG64" s="15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</row>
    <row r="65" spans="2:63" s="16" customFormat="1" ht="15" x14ac:dyDescent="0.25">
      <c r="B65" s="15"/>
      <c r="C65" s="15"/>
      <c r="E65" s="15"/>
      <c r="F65" s="15"/>
      <c r="G65" s="15"/>
      <c r="Q65"/>
      <c r="AG65" s="15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</row>
    <row r="66" spans="2:63" s="16" customFormat="1" x14ac:dyDescent="0.2">
      <c r="B66" s="15"/>
      <c r="C66" s="15"/>
      <c r="E66" s="15"/>
      <c r="F66" s="15"/>
      <c r="G66" s="15"/>
      <c r="AG66" s="15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</row>
    <row r="67" spans="2:63" s="16" customFormat="1" x14ac:dyDescent="0.2">
      <c r="B67" s="15"/>
      <c r="C67" s="15"/>
      <c r="E67" s="15"/>
      <c r="F67" s="15"/>
      <c r="G67" s="15"/>
      <c r="AG67" s="15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</row>
    <row r="68" spans="2:63" s="16" customFormat="1" x14ac:dyDescent="0.2">
      <c r="B68" s="15"/>
      <c r="C68" s="15"/>
      <c r="E68" s="15"/>
      <c r="F68" s="15"/>
      <c r="G68" s="15"/>
      <c r="AG68" s="15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</row>
    <row r="69" spans="2:63" s="16" customFormat="1" x14ac:dyDescent="0.2">
      <c r="B69" s="15"/>
      <c r="C69" s="15"/>
      <c r="E69" s="15"/>
      <c r="F69" s="15"/>
      <c r="G69" s="15"/>
      <c r="AG69" s="15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</row>
    <row r="70" spans="2:63" s="16" customFormat="1" x14ac:dyDescent="0.2">
      <c r="B70" s="15"/>
      <c r="C70" s="15"/>
      <c r="E70" s="15"/>
      <c r="F70" s="15"/>
      <c r="G70" s="15"/>
      <c r="AG70" s="15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</row>
    <row r="71" spans="2:63" s="16" customFormat="1" x14ac:dyDescent="0.2">
      <c r="B71" s="15"/>
      <c r="C71" s="15"/>
      <c r="E71" s="15"/>
      <c r="F71" s="15"/>
      <c r="G71" s="15"/>
      <c r="AG71" s="15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</row>
    <row r="72" spans="2:63" s="16" customFormat="1" x14ac:dyDescent="0.2">
      <c r="B72" s="15"/>
      <c r="C72" s="15"/>
      <c r="E72" s="15"/>
      <c r="F72" s="15"/>
      <c r="G72" s="15"/>
      <c r="AG72" s="15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</row>
    <row r="73" spans="2:63" s="16" customFormat="1" x14ac:dyDescent="0.2">
      <c r="B73" s="15"/>
      <c r="C73" s="15"/>
      <c r="E73" s="15"/>
      <c r="F73" s="15"/>
      <c r="G73" s="15"/>
      <c r="AG73" s="15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</row>
    <row r="74" spans="2:63" s="16" customFormat="1" x14ac:dyDescent="0.2">
      <c r="B74" s="15"/>
      <c r="C74" s="15"/>
      <c r="E74" s="15"/>
      <c r="F74" s="15"/>
      <c r="G74" s="15"/>
      <c r="AG74" s="15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</row>
    <row r="75" spans="2:63" s="16" customFormat="1" x14ac:dyDescent="0.2">
      <c r="B75" s="15"/>
      <c r="C75" s="15"/>
      <c r="E75" s="15"/>
      <c r="F75" s="15"/>
      <c r="G75" s="15"/>
      <c r="AG75" s="15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</row>
    <row r="76" spans="2:63" s="16" customFormat="1" x14ac:dyDescent="0.2">
      <c r="B76" s="15"/>
      <c r="C76" s="15"/>
      <c r="E76" s="15"/>
      <c r="F76" s="15"/>
      <c r="G76" s="15"/>
      <c r="AG76" s="15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</row>
    <row r="77" spans="2:63" s="16" customFormat="1" x14ac:dyDescent="0.2">
      <c r="B77" s="15"/>
      <c r="C77" s="15"/>
      <c r="E77" s="15"/>
      <c r="F77" s="15"/>
      <c r="G77" s="15"/>
      <c r="AG77" s="15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</row>
    <row r="78" spans="2:63" s="16" customFormat="1" x14ac:dyDescent="0.2">
      <c r="B78" s="15"/>
      <c r="C78" s="15"/>
      <c r="E78" s="15"/>
      <c r="F78" s="15"/>
      <c r="G78" s="15"/>
      <c r="AG78" s="15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</row>
    <row r="79" spans="2:63" s="16" customFormat="1" x14ac:dyDescent="0.2">
      <c r="B79" s="15"/>
      <c r="C79" s="15"/>
      <c r="E79" s="15"/>
      <c r="F79" s="15"/>
      <c r="G79" s="15"/>
      <c r="AG79" s="15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</row>
    <row r="80" spans="2:63" s="16" customFormat="1" x14ac:dyDescent="0.2">
      <c r="B80" s="15"/>
      <c r="C80" s="15"/>
      <c r="E80" s="15"/>
      <c r="F80" s="15"/>
      <c r="G80" s="15"/>
      <c r="AG80" s="15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</row>
    <row r="81" spans="2:63" s="16" customFormat="1" x14ac:dyDescent="0.2">
      <c r="B81" s="15"/>
      <c r="C81" s="15"/>
      <c r="E81" s="15"/>
      <c r="F81" s="15"/>
      <c r="G81" s="15"/>
      <c r="AG81" s="15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</row>
    <row r="82" spans="2:63" s="16" customFormat="1" x14ac:dyDescent="0.2">
      <c r="B82" s="15"/>
      <c r="C82" s="15"/>
      <c r="E82" s="15"/>
      <c r="F82" s="15"/>
      <c r="G82" s="15"/>
      <c r="AG82" s="15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</row>
    <row r="83" spans="2:63" s="16" customFormat="1" x14ac:dyDescent="0.2">
      <c r="B83" s="15"/>
      <c r="C83" s="15"/>
      <c r="E83" s="15"/>
      <c r="F83" s="15"/>
      <c r="G83" s="15"/>
      <c r="AG83" s="15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</row>
    <row r="84" spans="2:63" s="16" customFormat="1" x14ac:dyDescent="0.2">
      <c r="B84" s="15"/>
      <c r="C84" s="15"/>
      <c r="E84" s="15"/>
      <c r="F84" s="15"/>
      <c r="G84" s="15"/>
      <c r="AG84" s="15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</row>
    <row r="85" spans="2:63" s="16" customFormat="1" x14ac:dyDescent="0.2">
      <c r="B85" s="15"/>
      <c r="C85" s="15"/>
      <c r="E85" s="15"/>
      <c r="F85" s="15"/>
      <c r="G85" s="15"/>
      <c r="AG85" s="15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</row>
    <row r="86" spans="2:63" s="16" customFormat="1" x14ac:dyDescent="0.2">
      <c r="B86" s="15"/>
      <c r="C86" s="15"/>
      <c r="E86" s="15"/>
      <c r="F86" s="15"/>
      <c r="G86" s="15"/>
      <c r="AG86" s="15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</row>
    <row r="87" spans="2:63" s="16" customFormat="1" x14ac:dyDescent="0.2">
      <c r="B87" s="15"/>
      <c r="C87" s="15"/>
      <c r="E87" s="15"/>
      <c r="F87" s="15"/>
      <c r="G87" s="15"/>
      <c r="AG87" s="15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</row>
    <row r="88" spans="2:63" s="16" customFormat="1" x14ac:dyDescent="0.2">
      <c r="B88" s="15"/>
      <c r="C88" s="15"/>
      <c r="E88" s="15"/>
      <c r="F88" s="15"/>
      <c r="G88" s="15"/>
      <c r="AG88" s="15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</row>
    <row r="89" spans="2:63" s="16" customFormat="1" x14ac:dyDescent="0.2">
      <c r="B89" s="15"/>
      <c r="C89" s="15"/>
      <c r="E89" s="15"/>
      <c r="F89" s="15"/>
      <c r="G89" s="15"/>
      <c r="AG89" s="15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</row>
    <row r="90" spans="2:63" s="16" customFormat="1" x14ac:dyDescent="0.2">
      <c r="B90" s="15"/>
      <c r="C90" s="15"/>
      <c r="E90" s="15"/>
      <c r="F90" s="15"/>
      <c r="G90" s="15"/>
      <c r="AG90" s="15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</row>
    <row r="91" spans="2:63" s="16" customFormat="1" x14ac:dyDescent="0.2">
      <c r="B91" s="15"/>
      <c r="C91" s="15"/>
      <c r="E91" s="15"/>
      <c r="F91" s="15"/>
      <c r="G91" s="15"/>
      <c r="AG91" s="15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</row>
    <row r="92" spans="2:63" s="16" customFormat="1" x14ac:dyDescent="0.2">
      <c r="B92" s="15"/>
      <c r="C92" s="15"/>
      <c r="E92" s="15"/>
      <c r="F92" s="15"/>
      <c r="G92" s="15"/>
      <c r="AG92" s="15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</row>
    <row r="93" spans="2:63" s="16" customFormat="1" x14ac:dyDescent="0.2">
      <c r="B93" s="15"/>
      <c r="C93" s="15"/>
      <c r="E93" s="15"/>
      <c r="F93" s="15"/>
      <c r="G93" s="15"/>
      <c r="AG93" s="15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</row>
    <row r="94" spans="2:63" s="16" customFormat="1" x14ac:dyDescent="0.2">
      <c r="B94" s="15"/>
      <c r="C94" s="15"/>
      <c r="E94" s="15"/>
      <c r="F94" s="15"/>
      <c r="G94" s="15"/>
      <c r="AG94" s="15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</row>
    <row r="95" spans="2:63" s="16" customFormat="1" x14ac:dyDescent="0.2">
      <c r="B95" s="15"/>
      <c r="C95" s="15"/>
      <c r="E95" s="15"/>
      <c r="F95" s="15"/>
      <c r="G95" s="15"/>
      <c r="AG95" s="15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</row>
    <row r="96" spans="2:63" s="16" customFormat="1" x14ac:dyDescent="0.2">
      <c r="B96" s="15"/>
      <c r="C96" s="15"/>
      <c r="E96" s="15"/>
      <c r="F96" s="15"/>
      <c r="G96" s="15"/>
      <c r="AG96" s="15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</row>
    <row r="97" spans="2:63" s="16" customFormat="1" x14ac:dyDescent="0.2">
      <c r="B97" s="15"/>
      <c r="C97" s="15"/>
      <c r="E97" s="15"/>
      <c r="F97" s="15"/>
      <c r="G97" s="15"/>
      <c r="AG97" s="15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</row>
    <row r="98" spans="2:63" s="16" customFormat="1" x14ac:dyDescent="0.2">
      <c r="B98" s="15"/>
      <c r="C98" s="15"/>
      <c r="E98" s="15"/>
      <c r="F98" s="15"/>
      <c r="G98" s="15"/>
      <c r="AG98" s="15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</row>
    <row r="99" spans="2:63" s="16" customFormat="1" x14ac:dyDescent="0.2">
      <c r="B99" s="15"/>
      <c r="C99" s="15"/>
      <c r="E99" s="15"/>
      <c r="F99" s="15"/>
      <c r="G99" s="15"/>
      <c r="AG99" s="15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</row>
    <row r="100" spans="2:63" s="16" customFormat="1" x14ac:dyDescent="0.2">
      <c r="B100" s="15"/>
      <c r="C100" s="15"/>
      <c r="E100" s="15"/>
      <c r="F100" s="15"/>
      <c r="G100" s="15"/>
      <c r="AG100" s="15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</row>
    <row r="101" spans="2:63" s="16" customFormat="1" x14ac:dyDescent="0.2">
      <c r="B101" s="15"/>
      <c r="C101" s="15"/>
      <c r="E101" s="15"/>
      <c r="F101" s="15"/>
      <c r="G101" s="15"/>
      <c r="AG101" s="15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</row>
    <row r="102" spans="2:63" s="16" customFormat="1" x14ac:dyDescent="0.2">
      <c r="B102" s="15"/>
      <c r="C102" s="15"/>
      <c r="E102" s="15"/>
      <c r="F102" s="15"/>
      <c r="G102" s="15"/>
      <c r="AG102" s="15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</row>
    <row r="103" spans="2:63" s="16" customFormat="1" x14ac:dyDescent="0.2">
      <c r="B103" s="15"/>
      <c r="C103" s="15"/>
      <c r="E103" s="15"/>
      <c r="F103" s="15"/>
      <c r="G103" s="15"/>
      <c r="AG103" s="15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</row>
    <row r="104" spans="2:63" s="16" customFormat="1" x14ac:dyDescent="0.2">
      <c r="B104" s="15"/>
      <c r="C104" s="15"/>
      <c r="E104" s="15"/>
      <c r="F104" s="15"/>
      <c r="G104" s="15"/>
      <c r="AG104" s="15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</row>
    <row r="105" spans="2:63" s="16" customFormat="1" x14ac:dyDescent="0.2">
      <c r="B105" s="15"/>
      <c r="C105" s="15"/>
      <c r="E105" s="15"/>
      <c r="F105" s="15"/>
      <c r="G105" s="15"/>
      <c r="AG105" s="15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</row>
    <row r="106" spans="2:63" s="16" customFormat="1" x14ac:dyDescent="0.2">
      <c r="B106" s="15"/>
      <c r="C106" s="15"/>
      <c r="E106" s="15"/>
      <c r="F106" s="15"/>
      <c r="G106" s="15"/>
      <c r="AG106" s="15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</row>
    <row r="107" spans="2:63" s="16" customFormat="1" x14ac:dyDescent="0.2">
      <c r="B107" s="15"/>
      <c r="C107" s="15"/>
      <c r="E107" s="15"/>
      <c r="F107" s="15"/>
      <c r="G107" s="15"/>
      <c r="AG107" s="15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</row>
    <row r="108" spans="2:63" s="16" customFormat="1" x14ac:dyDescent="0.2">
      <c r="B108" s="15"/>
      <c r="C108" s="15"/>
      <c r="E108" s="15"/>
      <c r="F108" s="15"/>
      <c r="G108" s="15"/>
      <c r="AG108" s="15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</row>
    <row r="109" spans="2:63" s="16" customFormat="1" x14ac:dyDescent="0.2">
      <c r="B109" s="15"/>
      <c r="C109" s="15"/>
      <c r="E109" s="15"/>
      <c r="F109" s="15"/>
      <c r="G109" s="15"/>
      <c r="AG109" s="15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</row>
    <row r="110" spans="2:63" s="16" customFormat="1" x14ac:dyDescent="0.2">
      <c r="B110" s="15"/>
      <c r="C110" s="15"/>
      <c r="E110" s="15"/>
      <c r="F110" s="15"/>
      <c r="G110" s="15"/>
      <c r="AG110" s="15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</row>
    <row r="111" spans="2:63" s="16" customFormat="1" x14ac:dyDescent="0.2">
      <c r="B111" s="15"/>
      <c r="C111" s="15"/>
      <c r="E111" s="15"/>
      <c r="F111" s="15"/>
      <c r="G111" s="15"/>
      <c r="AG111" s="15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</row>
    <row r="112" spans="2:63" s="16" customFormat="1" x14ac:dyDescent="0.2">
      <c r="B112" s="15"/>
      <c r="C112" s="15"/>
      <c r="E112" s="15"/>
      <c r="F112" s="15"/>
      <c r="G112" s="15"/>
      <c r="AG112" s="15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</row>
    <row r="113" spans="2:63" s="16" customFormat="1" x14ac:dyDescent="0.2">
      <c r="B113" s="15"/>
      <c r="C113" s="15"/>
      <c r="E113" s="15"/>
      <c r="F113" s="15"/>
      <c r="G113" s="15"/>
      <c r="AG113" s="15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</row>
    <row r="114" spans="2:63" s="16" customFormat="1" x14ac:dyDescent="0.2">
      <c r="B114" s="15"/>
      <c r="C114" s="15"/>
      <c r="E114" s="15"/>
      <c r="F114" s="15"/>
      <c r="G114" s="15"/>
      <c r="AG114" s="15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</row>
    <row r="115" spans="2:63" s="16" customFormat="1" x14ac:dyDescent="0.2">
      <c r="B115" s="15"/>
      <c r="C115" s="15"/>
      <c r="E115" s="15"/>
      <c r="F115" s="15"/>
      <c r="G115" s="15"/>
      <c r="AG115" s="15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</row>
    <row r="116" spans="2:63" s="16" customFormat="1" x14ac:dyDescent="0.2">
      <c r="B116" s="15"/>
      <c r="C116" s="15"/>
      <c r="E116" s="15"/>
      <c r="F116" s="15"/>
      <c r="G116" s="15"/>
      <c r="AG116" s="15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</row>
    <row r="117" spans="2:63" s="16" customFormat="1" x14ac:dyDescent="0.2">
      <c r="B117" s="15"/>
      <c r="C117" s="15"/>
      <c r="E117" s="15"/>
      <c r="F117" s="15"/>
      <c r="G117" s="15"/>
      <c r="AG117" s="15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</row>
    <row r="118" spans="2:63" s="16" customFormat="1" x14ac:dyDescent="0.2">
      <c r="B118" s="15"/>
      <c r="C118" s="15"/>
      <c r="E118" s="15"/>
      <c r="F118" s="15"/>
      <c r="G118" s="15"/>
      <c r="AG118" s="15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</row>
    <row r="119" spans="2:63" s="16" customFormat="1" x14ac:dyDescent="0.2">
      <c r="B119" s="15"/>
      <c r="C119" s="15"/>
      <c r="E119" s="15"/>
      <c r="F119" s="15"/>
      <c r="G119" s="15"/>
      <c r="AG119" s="15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</row>
    <row r="120" spans="2:63" s="16" customFormat="1" x14ac:dyDescent="0.2">
      <c r="B120" s="15"/>
      <c r="C120" s="15"/>
      <c r="E120" s="15"/>
      <c r="F120" s="15"/>
      <c r="G120" s="15"/>
      <c r="AG120" s="15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</row>
    <row r="121" spans="2:63" s="16" customFormat="1" x14ac:dyDescent="0.2">
      <c r="B121" s="15"/>
      <c r="C121" s="15"/>
      <c r="E121" s="15"/>
      <c r="F121" s="15"/>
      <c r="G121" s="15"/>
      <c r="AG121" s="15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</row>
    <row r="122" spans="2:63" s="16" customFormat="1" x14ac:dyDescent="0.2">
      <c r="B122" s="15"/>
      <c r="C122" s="15"/>
      <c r="E122" s="15"/>
      <c r="F122" s="15"/>
      <c r="G122" s="15"/>
      <c r="AG122" s="15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</row>
    <row r="123" spans="2:63" s="16" customFormat="1" x14ac:dyDescent="0.2">
      <c r="B123" s="15"/>
      <c r="C123" s="15"/>
      <c r="E123" s="15"/>
      <c r="F123" s="15"/>
      <c r="G123" s="15"/>
      <c r="AG123" s="15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</row>
    <row r="124" spans="2:63" s="16" customFormat="1" x14ac:dyDescent="0.2">
      <c r="B124" s="15"/>
      <c r="C124" s="15"/>
      <c r="E124" s="15"/>
      <c r="F124" s="15"/>
      <c r="G124" s="15"/>
      <c r="AG124" s="15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</row>
    <row r="125" spans="2:63" s="16" customFormat="1" x14ac:dyDescent="0.2">
      <c r="B125" s="15"/>
      <c r="C125" s="15"/>
      <c r="E125" s="15"/>
      <c r="F125" s="15"/>
      <c r="G125" s="15"/>
      <c r="AG125" s="15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</row>
    <row r="126" spans="2:63" s="16" customFormat="1" x14ac:dyDescent="0.2">
      <c r="B126" s="15"/>
      <c r="C126" s="15"/>
      <c r="E126" s="15"/>
      <c r="F126" s="15"/>
      <c r="G126" s="15"/>
      <c r="AG126" s="15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</row>
    <row r="127" spans="2:63" s="16" customFormat="1" x14ac:dyDescent="0.2">
      <c r="B127" s="15"/>
      <c r="C127" s="15"/>
      <c r="E127" s="15"/>
      <c r="F127" s="15"/>
      <c r="G127" s="15"/>
      <c r="AG127" s="15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</row>
    <row r="128" spans="2:63" s="16" customFormat="1" x14ac:dyDescent="0.2">
      <c r="B128" s="15"/>
      <c r="C128" s="15"/>
      <c r="E128" s="15"/>
      <c r="F128" s="15"/>
      <c r="G128" s="15"/>
      <c r="AG128" s="15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</row>
    <row r="129" spans="2:63" s="16" customFormat="1" x14ac:dyDescent="0.2">
      <c r="B129" s="15"/>
      <c r="C129" s="15"/>
      <c r="E129" s="15"/>
      <c r="F129" s="15"/>
      <c r="G129" s="15"/>
      <c r="AG129" s="15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</row>
    <row r="130" spans="2:63" s="16" customFormat="1" x14ac:dyDescent="0.2">
      <c r="B130" s="15"/>
      <c r="C130" s="15"/>
      <c r="E130" s="15"/>
      <c r="F130" s="15"/>
      <c r="G130" s="15"/>
      <c r="AG130" s="15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</row>
    <row r="131" spans="2:63" s="16" customFormat="1" x14ac:dyDescent="0.2">
      <c r="B131" s="15"/>
      <c r="C131" s="15"/>
      <c r="E131" s="15"/>
      <c r="F131" s="15"/>
      <c r="G131" s="15"/>
      <c r="AG131" s="15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</row>
    <row r="132" spans="2:63" s="16" customFormat="1" x14ac:dyDescent="0.2">
      <c r="B132" s="15"/>
      <c r="C132" s="15"/>
      <c r="E132" s="15"/>
      <c r="F132" s="15"/>
      <c r="G132" s="15"/>
      <c r="AG132" s="15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</row>
    <row r="133" spans="2:63" s="16" customFormat="1" x14ac:dyDescent="0.2">
      <c r="B133" s="15"/>
      <c r="C133" s="15"/>
      <c r="E133" s="15"/>
      <c r="F133" s="15"/>
      <c r="G133" s="15"/>
      <c r="AG133" s="15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</row>
    <row r="134" spans="2:63" s="16" customFormat="1" x14ac:dyDescent="0.2">
      <c r="B134" s="15"/>
      <c r="C134" s="15"/>
      <c r="E134" s="15"/>
      <c r="F134" s="15"/>
      <c r="G134" s="15"/>
      <c r="AG134" s="15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</row>
    <row r="135" spans="2:63" s="16" customFormat="1" x14ac:dyDescent="0.2">
      <c r="B135" s="15"/>
      <c r="C135" s="15"/>
      <c r="E135" s="15"/>
      <c r="F135" s="15"/>
      <c r="G135" s="15"/>
      <c r="AG135" s="15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</row>
    <row r="136" spans="2:63" s="16" customFormat="1" x14ac:dyDescent="0.2">
      <c r="B136" s="15"/>
      <c r="C136" s="15"/>
      <c r="E136" s="15"/>
      <c r="F136" s="15"/>
      <c r="G136" s="15"/>
      <c r="AG136" s="15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</row>
    <row r="137" spans="2:63" s="16" customFormat="1" x14ac:dyDescent="0.2">
      <c r="B137" s="15"/>
      <c r="C137" s="15"/>
      <c r="E137" s="15"/>
      <c r="F137" s="15"/>
      <c r="G137" s="15"/>
      <c r="AG137" s="15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</row>
    <row r="138" spans="2:63" s="16" customFormat="1" x14ac:dyDescent="0.2">
      <c r="B138" s="15"/>
      <c r="C138" s="15"/>
      <c r="E138" s="15"/>
      <c r="F138" s="15"/>
      <c r="G138" s="15"/>
      <c r="AG138" s="15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</row>
    <row r="139" spans="2:63" s="16" customFormat="1" x14ac:dyDescent="0.2">
      <c r="B139" s="15"/>
      <c r="C139" s="15"/>
      <c r="E139" s="15"/>
      <c r="F139" s="15"/>
      <c r="G139" s="15"/>
      <c r="AG139" s="15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</row>
    <row r="140" spans="2:63" s="16" customFormat="1" x14ac:dyDescent="0.2">
      <c r="B140" s="15"/>
      <c r="C140" s="15"/>
      <c r="E140" s="15"/>
      <c r="F140" s="15"/>
      <c r="G140" s="15"/>
      <c r="AG140" s="15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</row>
    <row r="141" spans="2:63" s="16" customFormat="1" x14ac:dyDescent="0.2">
      <c r="B141" s="15"/>
      <c r="C141" s="15"/>
      <c r="E141" s="15"/>
      <c r="F141" s="15"/>
      <c r="G141" s="15"/>
      <c r="AG141" s="15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</row>
    <row r="142" spans="2:63" s="16" customFormat="1" x14ac:dyDescent="0.2">
      <c r="B142" s="15"/>
      <c r="C142" s="15"/>
      <c r="E142" s="15"/>
      <c r="F142" s="15"/>
      <c r="G142" s="15"/>
      <c r="AG142" s="15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</row>
    <row r="143" spans="2:63" s="16" customFormat="1" x14ac:dyDescent="0.2">
      <c r="B143" s="15"/>
      <c r="C143" s="15"/>
      <c r="E143" s="15"/>
      <c r="F143" s="15"/>
      <c r="G143" s="15"/>
      <c r="AG143" s="15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</row>
    <row r="144" spans="2:63" s="16" customFormat="1" x14ac:dyDescent="0.2">
      <c r="B144" s="15"/>
      <c r="C144" s="15"/>
      <c r="E144" s="15"/>
      <c r="F144" s="15"/>
      <c r="G144" s="15"/>
      <c r="AG144" s="15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</row>
    <row r="145" spans="2:63" s="16" customFormat="1" x14ac:dyDescent="0.2">
      <c r="B145" s="15"/>
      <c r="C145" s="15"/>
      <c r="E145" s="15"/>
      <c r="F145" s="15"/>
      <c r="G145" s="15"/>
      <c r="AG145" s="15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</row>
    <row r="146" spans="2:63" s="16" customFormat="1" x14ac:dyDescent="0.2">
      <c r="B146" s="15"/>
      <c r="C146" s="15"/>
      <c r="E146" s="15"/>
      <c r="F146" s="15"/>
      <c r="G146" s="15"/>
      <c r="AG146" s="15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</row>
    <row r="147" spans="2:63" s="16" customFormat="1" x14ac:dyDescent="0.2">
      <c r="B147" s="15"/>
      <c r="C147" s="15"/>
      <c r="E147" s="15"/>
      <c r="F147" s="15"/>
      <c r="G147" s="15"/>
      <c r="AG147" s="15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</row>
    <row r="148" spans="2:63" s="16" customFormat="1" x14ac:dyDescent="0.2">
      <c r="B148" s="15"/>
      <c r="C148" s="15"/>
      <c r="E148" s="15"/>
      <c r="F148" s="15"/>
      <c r="G148" s="15"/>
      <c r="AG148" s="15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</row>
    <row r="149" spans="2:63" s="16" customFormat="1" x14ac:dyDescent="0.2">
      <c r="B149" s="15"/>
      <c r="C149" s="15"/>
      <c r="E149" s="15"/>
      <c r="F149" s="15"/>
      <c r="G149" s="15"/>
      <c r="AG149" s="15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</row>
    <row r="150" spans="2:63" s="16" customFormat="1" x14ac:dyDescent="0.2">
      <c r="B150" s="15"/>
      <c r="C150" s="15"/>
      <c r="E150" s="15"/>
      <c r="F150" s="15"/>
      <c r="G150" s="15"/>
      <c r="AG150" s="15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</row>
    <row r="151" spans="2:63" s="16" customFormat="1" x14ac:dyDescent="0.2">
      <c r="B151" s="15"/>
      <c r="C151" s="15"/>
      <c r="E151" s="15"/>
      <c r="F151" s="15"/>
      <c r="G151" s="15"/>
      <c r="AG151" s="15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</row>
    <row r="152" spans="2:63" s="16" customFormat="1" x14ac:dyDescent="0.2">
      <c r="B152" s="15"/>
      <c r="C152" s="15"/>
      <c r="E152" s="15"/>
      <c r="F152" s="15"/>
      <c r="G152" s="15"/>
      <c r="AG152" s="15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</row>
    <row r="153" spans="2:63" s="16" customFormat="1" x14ac:dyDescent="0.2">
      <c r="B153" s="15"/>
      <c r="C153" s="15"/>
      <c r="E153" s="15"/>
      <c r="F153" s="15"/>
      <c r="G153" s="15"/>
      <c r="AG153" s="15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</row>
    <row r="154" spans="2:63" s="16" customFormat="1" x14ac:dyDescent="0.2">
      <c r="B154" s="15"/>
      <c r="C154" s="15"/>
      <c r="E154" s="15"/>
      <c r="F154" s="15"/>
      <c r="G154" s="15"/>
      <c r="AG154" s="15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</row>
    <row r="155" spans="2:63" s="16" customFormat="1" x14ac:dyDescent="0.2">
      <c r="B155" s="15"/>
      <c r="C155" s="15"/>
      <c r="E155" s="15"/>
      <c r="F155" s="15"/>
      <c r="G155" s="15"/>
      <c r="AG155" s="15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</row>
    <row r="156" spans="2:63" s="16" customFormat="1" x14ac:dyDescent="0.2">
      <c r="B156" s="15"/>
      <c r="C156" s="15"/>
      <c r="E156" s="15"/>
      <c r="F156" s="15"/>
      <c r="G156" s="15"/>
      <c r="AG156" s="15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</row>
    <row r="157" spans="2:63" s="16" customFormat="1" x14ac:dyDescent="0.2">
      <c r="B157" s="15"/>
      <c r="C157" s="15"/>
      <c r="E157" s="15"/>
      <c r="F157" s="15"/>
      <c r="G157" s="15"/>
      <c r="AG157" s="15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</row>
    <row r="158" spans="2:63" s="16" customFormat="1" x14ac:dyDescent="0.2">
      <c r="B158" s="15"/>
      <c r="C158" s="15"/>
      <c r="E158" s="15"/>
      <c r="F158" s="15"/>
      <c r="G158" s="15"/>
      <c r="AG158" s="15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</row>
    <row r="159" spans="2:63" s="16" customFormat="1" x14ac:dyDescent="0.2">
      <c r="B159" s="15"/>
      <c r="C159" s="15"/>
      <c r="E159" s="15"/>
      <c r="F159" s="15"/>
      <c r="G159" s="15"/>
      <c r="AG159" s="15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</row>
    <row r="160" spans="2:63" s="16" customFormat="1" x14ac:dyDescent="0.2">
      <c r="B160" s="15"/>
      <c r="C160" s="15"/>
      <c r="E160" s="15"/>
      <c r="F160" s="15"/>
      <c r="G160" s="15"/>
      <c r="AG160" s="15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</row>
    <row r="161" spans="2:63" s="16" customFormat="1" x14ac:dyDescent="0.2">
      <c r="B161" s="15"/>
      <c r="C161" s="15"/>
      <c r="E161" s="15"/>
      <c r="F161" s="15"/>
      <c r="G161" s="15"/>
      <c r="AG161" s="15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</row>
    <row r="162" spans="2:63" s="16" customFormat="1" x14ac:dyDescent="0.2">
      <c r="B162" s="15"/>
      <c r="C162" s="15"/>
      <c r="E162" s="15"/>
      <c r="F162" s="15"/>
      <c r="G162" s="15"/>
      <c r="AG162" s="15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</row>
    <row r="163" spans="2:63" s="16" customFormat="1" x14ac:dyDescent="0.2">
      <c r="B163" s="15"/>
      <c r="C163" s="15"/>
      <c r="E163" s="15"/>
      <c r="F163" s="15"/>
      <c r="G163" s="15"/>
      <c r="AG163" s="15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</row>
    <row r="164" spans="2:63" s="16" customFormat="1" x14ac:dyDescent="0.2">
      <c r="B164" s="15"/>
      <c r="C164" s="15"/>
      <c r="E164" s="15"/>
      <c r="F164" s="15"/>
      <c r="G164" s="15"/>
      <c r="AG164" s="15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</row>
    <row r="165" spans="2:63" s="16" customFormat="1" x14ac:dyDescent="0.2">
      <c r="B165" s="15"/>
      <c r="C165" s="15"/>
      <c r="E165" s="15"/>
      <c r="F165" s="15"/>
      <c r="G165" s="15"/>
      <c r="AG165" s="15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</row>
    <row r="166" spans="2:63" s="16" customFormat="1" x14ac:dyDescent="0.2">
      <c r="B166" s="15"/>
      <c r="C166" s="15"/>
      <c r="E166" s="15"/>
      <c r="F166" s="15"/>
      <c r="G166" s="15"/>
      <c r="AG166" s="15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</row>
    <row r="167" spans="2:63" s="16" customFormat="1" x14ac:dyDescent="0.2">
      <c r="B167" s="15"/>
      <c r="C167" s="15"/>
      <c r="E167" s="15"/>
      <c r="F167" s="15"/>
      <c r="G167" s="15"/>
      <c r="AG167" s="15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</row>
    <row r="168" spans="2:63" s="16" customFormat="1" x14ac:dyDescent="0.2">
      <c r="B168" s="15"/>
      <c r="C168" s="15"/>
      <c r="E168" s="15"/>
      <c r="F168" s="15"/>
      <c r="G168" s="15"/>
      <c r="AG168" s="15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</row>
    <row r="169" spans="2:63" s="16" customFormat="1" x14ac:dyDescent="0.2">
      <c r="B169" s="15"/>
      <c r="C169" s="15"/>
      <c r="E169" s="15"/>
      <c r="F169" s="15"/>
      <c r="G169" s="15"/>
      <c r="AG169" s="15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</row>
    <row r="170" spans="2:63" s="16" customFormat="1" x14ac:dyDescent="0.2">
      <c r="B170" s="15"/>
      <c r="C170" s="15"/>
      <c r="E170" s="15"/>
      <c r="F170" s="15"/>
      <c r="G170" s="15"/>
      <c r="AG170" s="15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</row>
    <row r="171" spans="2:63" s="16" customFormat="1" x14ac:dyDescent="0.2">
      <c r="B171" s="15"/>
      <c r="C171" s="15"/>
      <c r="E171" s="15"/>
      <c r="F171" s="15"/>
      <c r="G171" s="15"/>
      <c r="AG171" s="15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</row>
    <row r="172" spans="2:63" s="16" customFormat="1" x14ac:dyDescent="0.2">
      <c r="B172" s="15"/>
      <c r="C172" s="15"/>
      <c r="E172" s="15"/>
      <c r="F172" s="15"/>
      <c r="G172" s="15"/>
      <c r="AG172" s="15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</row>
    <row r="173" spans="2:63" s="16" customFormat="1" x14ac:dyDescent="0.2">
      <c r="B173" s="15"/>
      <c r="C173" s="15"/>
      <c r="E173" s="15"/>
      <c r="F173" s="15"/>
      <c r="G173" s="15"/>
      <c r="AG173" s="15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</row>
    <row r="174" spans="2:63" s="16" customFormat="1" x14ac:dyDescent="0.2">
      <c r="B174" s="15"/>
      <c r="C174" s="15"/>
      <c r="E174" s="15"/>
      <c r="F174" s="15"/>
      <c r="G174" s="15"/>
      <c r="AG174" s="15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</row>
    <row r="175" spans="2:63" s="16" customFormat="1" x14ac:dyDescent="0.2">
      <c r="B175" s="15"/>
      <c r="C175" s="15"/>
      <c r="E175" s="15"/>
      <c r="F175" s="15"/>
      <c r="G175" s="15"/>
      <c r="AG175" s="15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</row>
    <row r="176" spans="2:63" s="16" customFormat="1" x14ac:dyDescent="0.2">
      <c r="B176" s="15"/>
      <c r="C176" s="15"/>
      <c r="E176" s="15"/>
      <c r="F176" s="15"/>
      <c r="G176" s="15"/>
      <c r="AG176" s="15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</row>
    <row r="177" spans="2:63" s="16" customFormat="1" x14ac:dyDescent="0.2">
      <c r="B177" s="15"/>
      <c r="C177" s="15"/>
      <c r="E177" s="15"/>
      <c r="F177" s="15"/>
      <c r="G177" s="15"/>
      <c r="AG177" s="15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</row>
    <row r="178" spans="2:63" s="16" customFormat="1" x14ac:dyDescent="0.2">
      <c r="B178" s="15"/>
      <c r="C178" s="15"/>
      <c r="E178" s="15"/>
      <c r="F178" s="15"/>
      <c r="G178" s="15"/>
      <c r="AG178" s="15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</row>
    <row r="179" spans="2:63" s="16" customFormat="1" x14ac:dyDescent="0.2">
      <c r="B179" s="15"/>
      <c r="C179" s="15"/>
      <c r="E179" s="15"/>
      <c r="F179" s="15"/>
      <c r="G179" s="15"/>
      <c r="AG179" s="15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</row>
    <row r="180" spans="2:63" s="16" customFormat="1" x14ac:dyDescent="0.2">
      <c r="B180" s="15"/>
      <c r="C180" s="15"/>
      <c r="E180" s="15"/>
      <c r="F180" s="15"/>
      <c r="G180" s="15"/>
      <c r="AG180" s="15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</row>
    <row r="181" spans="2:63" s="16" customFormat="1" x14ac:dyDescent="0.2">
      <c r="B181" s="15"/>
      <c r="C181" s="15"/>
      <c r="E181" s="15"/>
      <c r="F181" s="15"/>
      <c r="G181" s="15"/>
      <c r="AG181" s="15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</row>
    <row r="182" spans="2:63" s="16" customFormat="1" x14ac:dyDescent="0.2">
      <c r="B182" s="15"/>
      <c r="C182" s="15"/>
      <c r="E182" s="15"/>
      <c r="F182" s="15"/>
      <c r="G182" s="15"/>
      <c r="AG182" s="15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</row>
    <row r="183" spans="2:63" s="16" customFormat="1" x14ac:dyDescent="0.2">
      <c r="B183" s="15"/>
      <c r="C183" s="15"/>
      <c r="E183" s="15"/>
      <c r="F183" s="15"/>
      <c r="G183" s="15"/>
      <c r="AG183" s="15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</row>
    <row r="184" spans="2:63" s="16" customFormat="1" x14ac:dyDescent="0.2">
      <c r="B184" s="15"/>
      <c r="C184" s="15"/>
      <c r="E184" s="15"/>
      <c r="F184" s="15"/>
      <c r="G184" s="15"/>
      <c r="AG184" s="15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</row>
    <row r="185" spans="2:63" s="16" customFormat="1" x14ac:dyDescent="0.2">
      <c r="B185" s="15"/>
      <c r="C185" s="15"/>
      <c r="E185" s="15"/>
      <c r="F185" s="15"/>
      <c r="G185" s="15"/>
      <c r="AG185" s="15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</row>
    <row r="186" spans="2:63" s="16" customFormat="1" x14ac:dyDescent="0.2">
      <c r="B186" s="15"/>
      <c r="C186" s="15"/>
      <c r="E186" s="15"/>
      <c r="F186" s="15"/>
      <c r="G186" s="15"/>
      <c r="AG186" s="15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</row>
    <row r="187" spans="2:63" s="16" customFormat="1" x14ac:dyDescent="0.2">
      <c r="B187" s="15"/>
      <c r="C187" s="15"/>
      <c r="E187" s="15"/>
      <c r="F187" s="15"/>
      <c r="G187" s="15"/>
      <c r="AG187" s="15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</row>
    <row r="188" spans="2:63" s="16" customFormat="1" x14ac:dyDescent="0.2">
      <c r="B188" s="15"/>
      <c r="C188" s="15"/>
      <c r="E188" s="15"/>
      <c r="F188" s="15"/>
      <c r="G188" s="15"/>
      <c r="AG188" s="15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</row>
    <row r="189" spans="2:63" s="16" customFormat="1" x14ac:dyDescent="0.2">
      <c r="B189" s="15"/>
      <c r="C189" s="15"/>
      <c r="E189" s="15"/>
      <c r="F189" s="15"/>
      <c r="G189" s="15"/>
      <c r="AG189" s="15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</row>
    <row r="190" spans="2:63" s="16" customFormat="1" x14ac:dyDescent="0.2">
      <c r="B190" s="15"/>
      <c r="C190" s="15"/>
      <c r="E190" s="15"/>
      <c r="F190" s="15"/>
      <c r="G190" s="15"/>
      <c r="AG190" s="15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</row>
    <row r="191" spans="2:63" s="16" customFormat="1" x14ac:dyDescent="0.2">
      <c r="B191" s="15"/>
      <c r="C191" s="15"/>
      <c r="E191" s="15"/>
      <c r="F191" s="15"/>
      <c r="G191" s="15"/>
      <c r="AG191" s="15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</row>
    <row r="192" spans="2:63" s="16" customFormat="1" x14ac:dyDescent="0.2">
      <c r="B192" s="15"/>
      <c r="C192" s="15"/>
      <c r="E192" s="15"/>
      <c r="F192" s="15"/>
      <c r="G192" s="15"/>
      <c r="AG192" s="15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</row>
    <row r="193" spans="2:63" s="16" customFormat="1" x14ac:dyDescent="0.2">
      <c r="B193" s="15"/>
      <c r="C193" s="15"/>
      <c r="E193" s="15"/>
      <c r="F193" s="15"/>
      <c r="G193" s="15"/>
      <c r="AG193" s="15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</row>
    <row r="194" spans="2:63" s="16" customFormat="1" x14ac:dyDescent="0.2">
      <c r="B194" s="15"/>
      <c r="C194" s="15"/>
      <c r="E194" s="15"/>
      <c r="F194" s="15"/>
      <c r="G194" s="15"/>
      <c r="AG194" s="15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</row>
    <row r="195" spans="2:63" s="16" customFormat="1" x14ac:dyDescent="0.2">
      <c r="B195" s="15"/>
      <c r="C195" s="15"/>
      <c r="E195" s="15"/>
      <c r="F195" s="15"/>
      <c r="G195" s="15"/>
      <c r="AG195" s="15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</row>
    <row r="196" spans="2:63" s="16" customFormat="1" x14ac:dyDescent="0.2">
      <c r="B196" s="15"/>
      <c r="C196" s="15"/>
      <c r="E196" s="15"/>
      <c r="F196" s="15"/>
      <c r="G196" s="15"/>
      <c r="AG196" s="15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</row>
    <row r="197" spans="2:63" s="16" customFormat="1" x14ac:dyDescent="0.2">
      <c r="B197" s="15"/>
      <c r="C197" s="15"/>
      <c r="E197" s="15"/>
      <c r="F197" s="15"/>
      <c r="G197" s="15"/>
      <c r="AG197" s="15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</row>
    <row r="198" spans="2:63" s="16" customFormat="1" x14ac:dyDescent="0.2">
      <c r="B198" s="15"/>
      <c r="C198" s="15"/>
      <c r="E198" s="15"/>
      <c r="F198" s="15"/>
      <c r="G198" s="15"/>
      <c r="AG198" s="15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</row>
    <row r="199" spans="2:63" s="16" customFormat="1" x14ac:dyDescent="0.2">
      <c r="B199" s="15"/>
      <c r="C199" s="15"/>
      <c r="E199" s="15"/>
      <c r="F199" s="15"/>
      <c r="G199" s="15"/>
      <c r="AG199" s="15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</row>
    <row r="200" spans="2:63" s="16" customFormat="1" x14ac:dyDescent="0.2">
      <c r="B200" s="15"/>
      <c r="C200" s="15"/>
      <c r="E200" s="15"/>
      <c r="F200" s="15"/>
      <c r="G200" s="15"/>
      <c r="AG200" s="15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</row>
    <row r="201" spans="2:63" s="16" customFormat="1" x14ac:dyDescent="0.2">
      <c r="B201" s="15"/>
      <c r="C201" s="15"/>
      <c r="E201" s="15"/>
      <c r="F201" s="15"/>
      <c r="G201" s="15"/>
      <c r="AG201" s="15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</row>
    <row r="202" spans="2:63" s="16" customFormat="1" x14ac:dyDescent="0.2">
      <c r="B202" s="15"/>
      <c r="C202" s="15"/>
      <c r="E202" s="15"/>
      <c r="F202" s="15"/>
      <c r="G202" s="15"/>
      <c r="AG202" s="15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</row>
    <row r="203" spans="2:63" s="16" customFormat="1" x14ac:dyDescent="0.2">
      <c r="B203" s="15"/>
      <c r="C203" s="15"/>
      <c r="E203" s="15"/>
      <c r="F203" s="15"/>
      <c r="G203" s="15"/>
      <c r="AG203" s="15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</row>
    <row r="204" spans="2:63" s="16" customFormat="1" x14ac:dyDescent="0.2">
      <c r="B204" s="15"/>
      <c r="C204" s="15"/>
      <c r="E204" s="15"/>
      <c r="F204" s="15"/>
      <c r="G204" s="15"/>
      <c r="AG204" s="15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</row>
    <row r="205" spans="2:63" s="16" customFormat="1" x14ac:dyDescent="0.2">
      <c r="B205" s="15"/>
      <c r="C205" s="15"/>
      <c r="E205" s="15"/>
      <c r="F205" s="15"/>
      <c r="G205" s="15"/>
      <c r="AG205" s="15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</row>
    <row r="206" spans="2:63" s="16" customFormat="1" x14ac:dyDescent="0.2">
      <c r="B206" s="15"/>
      <c r="C206" s="15"/>
      <c r="E206" s="15"/>
      <c r="F206" s="15"/>
      <c r="G206" s="15"/>
      <c r="AG206" s="15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</row>
    <row r="207" spans="2:63" s="16" customFormat="1" x14ac:dyDescent="0.2">
      <c r="B207" s="15"/>
      <c r="C207" s="15"/>
      <c r="E207" s="15"/>
      <c r="F207" s="15"/>
      <c r="G207" s="15"/>
      <c r="AG207" s="15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</row>
    <row r="208" spans="2:63" s="16" customFormat="1" x14ac:dyDescent="0.2">
      <c r="B208" s="15"/>
      <c r="C208" s="15"/>
      <c r="E208" s="15"/>
      <c r="F208" s="15"/>
      <c r="G208" s="15"/>
      <c r="AG208" s="15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</row>
    <row r="209" spans="2:63" s="16" customFormat="1" x14ac:dyDescent="0.2">
      <c r="B209" s="15"/>
      <c r="C209" s="15"/>
      <c r="E209" s="15"/>
      <c r="F209" s="15"/>
      <c r="G209" s="15"/>
      <c r="AG209" s="15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</row>
    <row r="210" spans="2:63" s="16" customFormat="1" x14ac:dyDescent="0.2">
      <c r="B210" s="15"/>
      <c r="C210" s="15"/>
      <c r="E210" s="15"/>
      <c r="F210" s="15"/>
      <c r="G210" s="15"/>
      <c r="AG210" s="15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</row>
    <row r="211" spans="2:63" s="16" customFormat="1" x14ac:dyDescent="0.2">
      <c r="B211" s="15"/>
      <c r="C211" s="15"/>
      <c r="E211" s="15"/>
      <c r="F211" s="15"/>
      <c r="G211" s="15"/>
      <c r="AG211" s="15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</row>
    <row r="212" spans="2:63" s="16" customFormat="1" x14ac:dyDescent="0.2">
      <c r="B212" s="15"/>
      <c r="C212" s="15"/>
      <c r="E212" s="15"/>
      <c r="F212" s="15"/>
      <c r="G212" s="15"/>
      <c r="AG212" s="15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</row>
    <row r="213" spans="2:63" s="16" customFormat="1" x14ac:dyDescent="0.2">
      <c r="B213" s="15"/>
      <c r="C213" s="15"/>
      <c r="E213" s="15"/>
      <c r="F213" s="15"/>
      <c r="G213" s="15"/>
      <c r="AG213" s="15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</row>
    <row r="214" spans="2:63" s="16" customFormat="1" x14ac:dyDescent="0.2">
      <c r="B214" s="15"/>
      <c r="C214" s="15"/>
      <c r="E214" s="15"/>
      <c r="F214" s="15"/>
      <c r="G214" s="15"/>
      <c r="AG214" s="15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</row>
    <row r="215" spans="2:63" s="16" customFormat="1" x14ac:dyDescent="0.2">
      <c r="B215" s="15"/>
      <c r="C215" s="15"/>
      <c r="E215" s="15"/>
      <c r="F215" s="15"/>
      <c r="G215" s="15"/>
      <c r="AG215" s="15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</row>
    <row r="216" spans="2:63" s="16" customFormat="1" x14ac:dyDescent="0.2">
      <c r="B216" s="15"/>
      <c r="C216" s="15"/>
      <c r="E216" s="15"/>
      <c r="F216" s="15"/>
      <c r="G216" s="15"/>
      <c r="AG216" s="15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</row>
    <row r="217" spans="2:63" s="16" customFormat="1" x14ac:dyDescent="0.2">
      <c r="B217" s="15"/>
      <c r="C217" s="15"/>
      <c r="E217" s="15"/>
      <c r="F217" s="15"/>
      <c r="G217" s="15"/>
      <c r="AG217" s="15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</row>
    <row r="218" spans="2:63" s="16" customFormat="1" x14ac:dyDescent="0.2">
      <c r="B218" s="15"/>
      <c r="C218" s="15"/>
      <c r="E218" s="15"/>
      <c r="F218" s="15"/>
      <c r="G218" s="15"/>
      <c r="AG218" s="15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</row>
    <row r="219" spans="2:63" s="16" customFormat="1" x14ac:dyDescent="0.2">
      <c r="B219" s="15"/>
      <c r="C219" s="15"/>
      <c r="E219" s="15"/>
      <c r="F219" s="15"/>
      <c r="G219" s="15"/>
      <c r="AG219" s="15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</row>
    <row r="220" spans="2:63" s="16" customFormat="1" x14ac:dyDescent="0.2">
      <c r="B220" s="15"/>
      <c r="C220" s="15"/>
      <c r="E220" s="15"/>
      <c r="F220" s="15"/>
      <c r="G220" s="15"/>
      <c r="AG220" s="15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</row>
    <row r="221" spans="2:63" s="16" customFormat="1" x14ac:dyDescent="0.2">
      <c r="B221" s="15"/>
      <c r="C221" s="15"/>
      <c r="E221" s="15"/>
      <c r="F221" s="15"/>
      <c r="G221" s="15"/>
      <c r="AG221" s="15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</row>
    <row r="222" spans="2:63" s="16" customFormat="1" x14ac:dyDescent="0.2">
      <c r="B222" s="15"/>
      <c r="C222" s="15"/>
      <c r="E222" s="15"/>
      <c r="F222" s="15"/>
      <c r="G222" s="15"/>
      <c r="AG222" s="15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</row>
    <row r="223" spans="2:63" s="16" customFormat="1" x14ac:dyDescent="0.2">
      <c r="B223" s="15"/>
      <c r="C223" s="15"/>
      <c r="E223" s="15"/>
      <c r="F223" s="15"/>
      <c r="G223" s="15"/>
      <c r="AG223" s="15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</row>
    <row r="224" spans="2:63" s="16" customFormat="1" x14ac:dyDescent="0.2">
      <c r="B224" s="15"/>
      <c r="C224" s="15"/>
      <c r="E224" s="15"/>
      <c r="F224" s="15"/>
      <c r="G224" s="15"/>
      <c r="AG224" s="15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</row>
    <row r="225" spans="2:63" s="16" customFormat="1" x14ac:dyDescent="0.2">
      <c r="B225" s="15"/>
      <c r="C225" s="15"/>
      <c r="E225" s="15"/>
      <c r="F225" s="15"/>
      <c r="G225" s="15"/>
      <c r="AG225" s="15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</row>
    <row r="226" spans="2:63" s="16" customFormat="1" x14ac:dyDescent="0.2">
      <c r="B226" s="15"/>
      <c r="C226" s="15"/>
      <c r="E226" s="15"/>
      <c r="F226" s="15"/>
      <c r="G226" s="15"/>
      <c r="AG226" s="15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</row>
    <row r="227" spans="2:63" s="16" customFormat="1" x14ac:dyDescent="0.2">
      <c r="B227" s="15"/>
      <c r="C227" s="15"/>
      <c r="E227" s="15"/>
      <c r="F227" s="15"/>
      <c r="G227" s="15"/>
      <c r="AG227" s="15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</row>
    <row r="228" spans="2:63" s="16" customFormat="1" x14ac:dyDescent="0.2">
      <c r="B228" s="15"/>
      <c r="C228" s="15"/>
      <c r="E228" s="15"/>
      <c r="F228" s="15"/>
      <c r="G228" s="15"/>
      <c r="AG228" s="15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</row>
    <row r="229" spans="2:63" s="16" customFormat="1" x14ac:dyDescent="0.2">
      <c r="B229" s="15"/>
      <c r="C229" s="15"/>
      <c r="E229" s="15"/>
      <c r="F229" s="15"/>
      <c r="G229" s="15"/>
      <c r="AG229" s="15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</row>
    <row r="230" spans="2:63" s="16" customFormat="1" x14ac:dyDescent="0.2">
      <c r="B230" s="15"/>
      <c r="C230" s="15"/>
      <c r="E230" s="15"/>
      <c r="F230" s="15"/>
      <c r="G230" s="15"/>
      <c r="AG230" s="15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</row>
    <row r="231" spans="2:63" s="16" customFormat="1" x14ac:dyDescent="0.2">
      <c r="B231" s="15"/>
      <c r="C231" s="15"/>
      <c r="E231" s="15"/>
      <c r="F231" s="15"/>
      <c r="G231" s="15"/>
      <c r="AG231" s="15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</row>
    <row r="232" spans="2:63" s="16" customFormat="1" x14ac:dyDescent="0.2">
      <c r="B232" s="15"/>
      <c r="C232" s="15"/>
      <c r="E232" s="15"/>
      <c r="F232" s="15"/>
      <c r="G232" s="15"/>
      <c r="AG232" s="15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</row>
    <row r="233" spans="2:63" s="16" customFormat="1" x14ac:dyDescent="0.2">
      <c r="B233" s="15"/>
      <c r="C233" s="15"/>
      <c r="E233" s="15"/>
      <c r="F233" s="15"/>
      <c r="G233" s="15"/>
      <c r="AG233" s="15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</row>
    <row r="234" spans="2:63" s="16" customFormat="1" x14ac:dyDescent="0.2">
      <c r="B234" s="15"/>
      <c r="C234" s="15"/>
      <c r="E234" s="15"/>
      <c r="F234" s="15"/>
      <c r="G234" s="15"/>
      <c r="AG234" s="15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</row>
    <row r="235" spans="2:63" s="16" customFormat="1" x14ac:dyDescent="0.2">
      <c r="B235" s="15"/>
      <c r="C235" s="15"/>
      <c r="E235" s="15"/>
      <c r="F235" s="15"/>
      <c r="G235" s="15"/>
      <c r="AG235" s="15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</row>
    <row r="236" spans="2:63" s="16" customFormat="1" x14ac:dyDescent="0.2">
      <c r="B236" s="15"/>
      <c r="C236" s="15"/>
      <c r="E236" s="15"/>
      <c r="F236" s="15"/>
      <c r="G236" s="15"/>
      <c r="AG236" s="15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</row>
    <row r="237" spans="2:63" s="16" customFormat="1" x14ac:dyDescent="0.2">
      <c r="B237" s="15"/>
      <c r="C237" s="15"/>
      <c r="E237" s="15"/>
      <c r="F237" s="15"/>
      <c r="G237" s="15"/>
      <c r="AG237" s="15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</row>
    <row r="238" spans="2:63" s="16" customFormat="1" x14ac:dyDescent="0.2">
      <c r="B238" s="15"/>
      <c r="C238" s="15"/>
      <c r="E238" s="15"/>
      <c r="F238" s="15"/>
      <c r="G238" s="15"/>
      <c r="AG238" s="15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</row>
    <row r="239" spans="2:63" s="16" customFormat="1" x14ac:dyDescent="0.2">
      <c r="B239" s="15"/>
      <c r="C239" s="15"/>
      <c r="E239" s="15"/>
      <c r="F239" s="15"/>
      <c r="G239" s="15"/>
      <c r="AG239" s="15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</row>
    <row r="240" spans="2:63" s="16" customFormat="1" x14ac:dyDescent="0.2">
      <c r="B240" s="15"/>
      <c r="C240" s="15"/>
      <c r="E240" s="15"/>
      <c r="F240" s="15"/>
      <c r="G240" s="15"/>
      <c r="AG240" s="15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</row>
    <row r="241" spans="2:63" s="16" customFormat="1" x14ac:dyDescent="0.2">
      <c r="B241" s="15"/>
      <c r="C241" s="15"/>
      <c r="E241" s="15"/>
      <c r="F241" s="15"/>
      <c r="G241" s="15"/>
      <c r="AG241" s="15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</row>
    <row r="242" spans="2:63" s="16" customFormat="1" x14ac:dyDescent="0.2">
      <c r="B242" s="15"/>
      <c r="C242" s="15"/>
      <c r="E242" s="15"/>
      <c r="F242" s="15"/>
      <c r="G242" s="15"/>
      <c r="AG242" s="15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</row>
    <row r="243" spans="2:63" s="16" customFormat="1" x14ac:dyDescent="0.2">
      <c r="B243" s="15"/>
      <c r="C243" s="15"/>
      <c r="E243" s="15"/>
      <c r="F243" s="15"/>
      <c r="G243" s="15"/>
      <c r="AG243" s="15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</row>
    <row r="244" spans="2:63" s="16" customFormat="1" x14ac:dyDescent="0.2">
      <c r="B244" s="15"/>
      <c r="C244" s="15"/>
      <c r="E244" s="15"/>
      <c r="F244" s="15"/>
      <c r="G244" s="15"/>
      <c r="AG244" s="15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</row>
    <row r="245" spans="2:63" s="16" customFormat="1" x14ac:dyDescent="0.2">
      <c r="B245" s="15"/>
      <c r="C245" s="15"/>
      <c r="E245" s="15"/>
      <c r="F245" s="15"/>
      <c r="G245" s="15"/>
      <c r="AG245" s="15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</row>
    <row r="246" spans="2:63" s="16" customFormat="1" x14ac:dyDescent="0.2">
      <c r="B246" s="15"/>
      <c r="C246" s="15"/>
      <c r="E246" s="15"/>
      <c r="F246" s="15"/>
      <c r="G246" s="15"/>
      <c r="AG246" s="15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</row>
    <row r="247" spans="2:63" s="16" customFormat="1" x14ac:dyDescent="0.2">
      <c r="B247" s="15"/>
      <c r="C247" s="15"/>
      <c r="E247" s="15"/>
      <c r="F247" s="15"/>
      <c r="G247" s="15"/>
      <c r="AG247" s="15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</row>
    <row r="248" spans="2:63" s="16" customFormat="1" x14ac:dyDescent="0.2">
      <c r="B248" s="15"/>
      <c r="C248" s="15"/>
      <c r="E248" s="15"/>
      <c r="F248" s="15"/>
      <c r="G248" s="15"/>
      <c r="AG248" s="15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</row>
    <row r="249" spans="2:63" s="16" customFormat="1" x14ac:dyDescent="0.2">
      <c r="B249" s="15"/>
      <c r="C249" s="15"/>
      <c r="E249" s="15"/>
      <c r="F249" s="15"/>
      <c r="G249" s="15"/>
      <c r="AG249" s="15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</row>
    <row r="250" spans="2:63" s="16" customFormat="1" x14ac:dyDescent="0.2">
      <c r="B250" s="15"/>
      <c r="C250" s="15"/>
      <c r="E250" s="15"/>
      <c r="F250" s="15"/>
      <c r="G250" s="15"/>
      <c r="AG250" s="15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</row>
    <row r="251" spans="2:63" s="16" customFormat="1" x14ac:dyDescent="0.2">
      <c r="B251" s="15"/>
      <c r="C251" s="15"/>
      <c r="E251" s="15"/>
      <c r="F251" s="15"/>
      <c r="G251" s="15"/>
      <c r="AG251" s="15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</row>
    <row r="252" spans="2:63" s="16" customFormat="1" x14ac:dyDescent="0.2">
      <c r="B252" s="15"/>
      <c r="C252" s="15"/>
      <c r="E252" s="15"/>
      <c r="F252" s="15"/>
      <c r="G252" s="15"/>
      <c r="AG252" s="15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</row>
    <row r="253" spans="2:63" s="16" customFormat="1" x14ac:dyDescent="0.2">
      <c r="B253" s="15"/>
      <c r="C253" s="15"/>
      <c r="E253" s="15"/>
      <c r="F253" s="15"/>
      <c r="G253" s="15"/>
      <c r="AG253" s="15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</row>
    <row r="254" spans="2:63" s="16" customFormat="1" x14ac:dyDescent="0.2">
      <c r="B254" s="15"/>
      <c r="C254" s="15"/>
      <c r="E254" s="15"/>
      <c r="F254" s="15"/>
      <c r="G254" s="15"/>
      <c r="AG254" s="15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</row>
    <row r="255" spans="2:63" s="16" customFormat="1" x14ac:dyDescent="0.2">
      <c r="B255" s="15"/>
      <c r="C255" s="15"/>
      <c r="E255" s="15"/>
      <c r="F255" s="15"/>
      <c r="G255" s="15"/>
      <c r="AG255" s="15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</row>
    <row r="256" spans="2:63" s="16" customFormat="1" x14ac:dyDescent="0.2">
      <c r="B256" s="15"/>
      <c r="C256" s="15"/>
      <c r="E256" s="15"/>
      <c r="F256" s="15"/>
      <c r="G256" s="15"/>
      <c r="AG256" s="15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</row>
    <row r="257" spans="2:63" s="16" customFormat="1" x14ac:dyDescent="0.2">
      <c r="B257" s="15"/>
      <c r="C257" s="15"/>
      <c r="E257" s="15"/>
      <c r="F257" s="15"/>
      <c r="G257" s="15"/>
      <c r="AG257" s="15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</row>
    <row r="258" spans="2:63" s="16" customFormat="1" x14ac:dyDescent="0.2">
      <c r="B258" s="15"/>
      <c r="C258" s="15"/>
      <c r="E258" s="15"/>
      <c r="F258" s="15"/>
      <c r="G258" s="15"/>
      <c r="AG258" s="15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</row>
    <row r="259" spans="2:63" s="16" customFormat="1" x14ac:dyDescent="0.2">
      <c r="B259" s="15"/>
      <c r="C259" s="15"/>
      <c r="E259" s="15"/>
      <c r="F259" s="15"/>
      <c r="G259" s="15"/>
      <c r="AG259" s="15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</row>
    <row r="260" spans="2:63" s="16" customFormat="1" x14ac:dyDescent="0.2">
      <c r="B260" s="15"/>
      <c r="C260" s="15"/>
      <c r="E260" s="15"/>
      <c r="F260" s="15"/>
      <c r="G260" s="15"/>
      <c r="AG260" s="15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</row>
    <row r="261" spans="2:63" s="16" customFormat="1" x14ac:dyDescent="0.2">
      <c r="B261" s="15"/>
      <c r="C261" s="15"/>
      <c r="E261" s="15"/>
      <c r="F261" s="15"/>
      <c r="G261" s="15"/>
      <c r="AG261" s="15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</row>
    <row r="262" spans="2:63" s="16" customFormat="1" x14ac:dyDescent="0.2">
      <c r="B262" s="15"/>
      <c r="C262" s="15"/>
      <c r="E262" s="15"/>
      <c r="F262" s="15"/>
      <c r="G262" s="15"/>
      <c r="AG262" s="15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</row>
    <row r="263" spans="2:63" s="16" customFormat="1" x14ac:dyDescent="0.2">
      <c r="B263" s="15"/>
      <c r="C263" s="15"/>
      <c r="E263" s="15"/>
      <c r="F263" s="15"/>
      <c r="G263" s="15"/>
      <c r="AG263" s="15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</row>
    <row r="264" spans="2:63" s="16" customFormat="1" x14ac:dyDescent="0.2">
      <c r="B264" s="15"/>
      <c r="C264" s="15"/>
      <c r="E264" s="15"/>
      <c r="F264" s="15"/>
      <c r="G264" s="15"/>
      <c r="AG264" s="15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</row>
    <row r="265" spans="2:63" s="16" customFormat="1" x14ac:dyDescent="0.2">
      <c r="B265" s="15"/>
      <c r="C265" s="15"/>
      <c r="E265" s="15"/>
      <c r="F265" s="15"/>
      <c r="G265" s="15"/>
      <c r="AG265" s="15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</row>
    <row r="266" spans="2:63" s="16" customFormat="1" x14ac:dyDescent="0.2">
      <c r="B266" s="15"/>
      <c r="C266" s="15"/>
      <c r="E266" s="15"/>
      <c r="F266" s="15"/>
      <c r="G266" s="15"/>
      <c r="AG266" s="15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</row>
    <row r="267" spans="2:63" s="16" customFormat="1" x14ac:dyDescent="0.2">
      <c r="B267" s="15"/>
      <c r="C267" s="15"/>
      <c r="E267" s="15"/>
      <c r="F267" s="15"/>
      <c r="G267" s="15"/>
      <c r="AG267" s="15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</row>
  </sheetData>
  <mergeCells count="117">
    <mergeCell ref="G51:J51"/>
    <mergeCell ref="A52:B53"/>
    <mergeCell ref="C52:D53"/>
    <mergeCell ref="E52:F53"/>
    <mergeCell ref="G52:J56"/>
    <mergeCell ref="A51:B51"/>
    <mergeCell ref="A54:B55"/>
    <mergeCell ref="A56:B56"/>
    <mergeCell ref="C51:D51"/>
    <mergeCell ref="C54:D55"/>
    <mergeCell ref="C56:D56"/>
    <mergeCell ref="E51:F51"/>
    <mergeCell ref="E54:F55"/>
    <mergeCell ref="E56:F56"/>
    <mergeCell ref="E45:G45"/>
    <mergeCell ref="E46:G46"/>
    <mergeCell ref="E47:G47"/>
    <mergeCell ref="E48:G48"/>
    <mergeCell ref="B9:C9"/>
    <mergeCell ref="AD44:AE44"/>
    <mergeCell ref="T44:U44"/>
    <mergeCell ref="V44:W44"/>
    <mergeCell ref="X47:Y47"/>
    <mergeCell ref="Z47:AA47"/>
    <mergeCell ref="X45:Y45"/>
    <mergeCell ref="Z45:AA45"/>
    <mergeCell ref="X44:Y44"/>
    <mergeCell ref="Z44:AA44"/>
    <mergeCell ref="AB44:AC44"/>
    <mergeCell ref="AB47:AC47"/>
    <mergeCell ref="AD47:AE47"/>
    <mergeCell ref="H48:AE48"/>
    <mergeCell ref="AD46:AE46"/>
    <mergeCell ref="H47:I47"/>
    <mergeCell ref="J47:K47"/>
    <mergeCell ref="L47:M47"/>
    <mergeCell ref="N47:O47"/>
    <mergeCell ref="P47:Q47"/>
    <mergeCell ref="R47:S47"/>
    <mergeCell ref="T47:U47"/>
    <mergeCell ref="V47:W47"/>
    <mergeCell ref="R46:S46"/>
    <mergeCell ref="T46:U46"/>
    <mergeCell ref="V46:W46"/>
    <mergeCell ref="X46:Y46"/>
    <mergeCell ref="Z46:AA46"/>
    <mergeCell ref="AB46:AC46"/>
    <mergeCell ref="H45:I45"/>
    <mergeCell ref="J45:K45"/>
    <mergeCell ref="H44:I44"/>
    <mergeCell ref="J44:K44"/>
    <mergeCell ref="AB45:AC45"/>
    <mergeCell ref="AD45:AE45"/>
    <mergeCell ref="H46:I46"/>
    <mergeCell ref="J46:K46"/>
    <mergeCell ref="L46:M46"/>
    <mergeCell ref="N46:O46"/>
    <mergeCell ref="P46:Q46"/>
    <mergeCell ref="L45:M45"/>
    <mergeCell ref="N45:O45"/>
    <mergeCell ref="P45:Q45"/>
    <mergeCell ref="R45:S45"/>
    <mergeCell ref="T45:U45"/>
    <mergeCell ref="V45:W45"/>
    <mergeCell ref="L44:M44"/>
    <mergeCell ref="N44:O44"/>
    <mergeCell ref="P44:Q44"/>
    <mergeCell ref="R44:S44"/>
    <mergeCell ref="AG7:AG8"/>
    <mergeCell ref="H8:I8"/>
    <mergeCell ref="J8:K8"/>
    <mergeCell ref="X8:Y8"/>
    <mergeCell ref="L8:M8"/>
    <mergeCell ref="N8:O8"/>
    <mergeCell ref="P8:Q8"/>
    <mergeCell ref="AD8:AE8"/>
    <mergeCell ref="R8:S8"/>
    <mergeCell ref="T8:U8"/>
    <mergeCell ref="V8:W8"/>
    <mergeCell ref="H5:AF5"/>
    <mergeCell ref="Z8:AA8"/>
    <mergeCell ref="AB8:AC8"/>
    <mergeCell ref="B4:C4"/>
    <mergeCell ref="E4:G4"/>
    <mergeCell ref="H4:AF4"/>
    <mergeCell ref="D1:AF2"/>
    <mergeCell ref="D3:AF3"/>
    <mergeCell ref="B6:D6"/>
    <mergeCell ref="E6:G6"/>
    <mergeCell ref="B7:B8"/>
    <mergeCell ref="C7:C8"/>
    <mergeCell ref="D7:D8"/>
    <mergeCell ref="E7:E8"/>
    <mergeCell ref="F7:F8"/>
    <mergeCell ref="G7:G8"/>
    <mergeCell ref="H7:AE7"/>
    <mergeCell ref="AF7:AF8"/>
    <mergeCell ref="A23:A30"/>
    <mergeCell ref="B10:B22"/>
    <mergeCell ref="A31:A38"/>
    <mergeCell ref="A39:A42"/>
    <mergeCell ref="B31:B38"/>
    <mergeCell ref="A7:A8"/>
    <mergeCell ref="B1:C3"/>
    <mergeCell ref="B5:C5"/>
    <mergeCell ref="E5:G5"/>
    <mergeCell ref="C10:C11"/>
    <mergeCell ref="C18:C20"/>
    <mergeCell ref="C23:C30"/>
    <mergeCell ref="B23:B30"/>
    <mergeCell ref="C31:C32"/>
    <mergeCell ref="C33:C35"/>
    <mergeCell ref="C36:C37"/>
    <mergeCell ref="C39:C42"/>
    <mergeCell ref="B39:B42"/>
    <mergeCell ref="A9:A20"/>
    <mergeCell ref="A1:A6"/>
  </mergeCells>
  <phoneticPr fontId="2" type="noConversion"/>
  <conditionalFormatting sqref="AF10:AF42">
    <cfRule type="cellIs" dxfId="2" priority="16" operator="between">
      <formula>0.01</formula>
      <formula>0.99</formula>
    </cfRule>
    <cfRule type="cellIs" dxfId="1" priority="17" operator="equal">
      <formula>0</formula>
    </cfRule>
    <cfRule type="cellIs" dxfId="0" priority="18" operator="equal">
      <formula>1</formula>
    </cfRule>
  </conditionalFormatting>
  <pageMargins left="3.937007874015748E-2" right="3.937007874015748E-2" top="0" bottom="0" header="0.31496062992125984" footer="0.31496062992125984"/>
  <pageSetup paperSize="9" scale="3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B2:Q18"/>
  <sheetViews>
    <sheetView showGridLines="0" topLeftCell="C1" zoomScaleNormal="100" workbookViewId="0">
      <selection activeCell="R12" sqref="R12"/>
    </sheetView>
  </sheetViews>
  <sheetFormatPr baseColWidth="10" defaultRowHeight="15" x14ac:dyDescent="0.25"/>
  <cols>
    <col min="1" max="1" width="2.140625" customWidth="1"/>
    <col min="2" max="2" width="13.85546875" customWidth="1"/>
  </cols>
  <sheetData>
    <row r="2" spans="2:17" ht="23.25" x14ac:dyDescent="0.35">
      <c r="B2" s="133" t="s">
        <v>33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</row>
    <row r="3" spans="2:17" ht="15" customHeight="1" x14ac:dyDescent="0.35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2:17" ht="18.75" x14ac:dyDescent="0.25">
      <c r="B4" s="35" t="s">
        <v>34</v>
      </c>
      <c r="C4" s="36" t="s">
        <v>35</v>
      </c>
    </row>
    <row r="5" spans="2:17" ht="15.75" x14ac:dyDescent="0.25">
      <c r="B5" s="6">
        <v>45292</v>
      </c>
      <c r="C5" s="7">
        <f>+Hoja4!C11</f>
        <v>0</v>
      </c>
    </row>
    <row r="6" spans="2:17" ht="15.75" x14ac:dyDescent="0.25">
      <c r="B6" s="6">
        <v>45323</v>
      </c>
      <c r="C6" s="8">
        <f>+Hoja4!C12</f>
        <v>0</v>
      </c>
    </row>
    <row r="7" spans="2:17" ht="15.75" x14ac:dyDescent="0.25">
      <c r="B7" s="6">
        <v>45352</v>
      </c>
      <c r="C7" s="8">
        <f>+Hoja4!C13</f>
        <v>0</v>
      </c>
    </row>
    <row r="8" spans="2:17" ht="15.75" x14ac:dyDescent="0.25">
      <c r="B8" s="6">
        <v>45383</v>
      </c>
      <c r="C8" s="8">
        <f>+Hoja4!C14</f>
        <v>0</v>
      </c>
    </row>
    <row r="9" spans="2:17" ht="15.75" x14ac:dyDescent="0.25">
      <c r="B9" s="6">
        <v>45413</v>
      </c>
      <c r="C9" s="8">
        <f>+Hoja4!C15</f>
        <v>0</v>
      </c>
    </row>
    <row r="10" spans="2:17" ht="15.75" x14ac:dyDescent="0.25">
      <c r="B10" s="6">
        <v>45444</v>
      </c>
      <c r="C10" s="8">
        <f>+Hoja4!C16</f>
        <v>0</v>
      </c>
    </row>
    <row r="11" spans="2:17" ht="15.75" x14ac:dyDescent="0.25">
      <c r="B11" s="6">
        <v>45474</v>
      </c>
      <c r="C11" s="8">
        <f>+Hoja4!C17</f>
        <v>0</v>
      </c>
    </row>
    <row r="12" spans="2:17" ht="15.75" x14ac:dyDescent="0.25">
      <c r="B12" s="6">
        <v>45505</v>
      </c>
      <c r="C12" s="8">
        <f>+Hoja4!C18</f>
        <v>0</v>
      </c>
    </row>
    <row r="13" spans="2:17" ht="15.75" x14ac:dyDescent="0.25">
      <c r="B13" s="6">
        <v>45536</v>
      </c>
      <c r="C13" s="8">
        <f>+Hoja4!C19</f>
        <v>0</v>
      </c>
    </row>
    <row r="14" spans="2:17" ht="15.75" x14ac:dyDescent="0.25">
      <c r="B14" s="6">
        <v>45566</v>
      </c>
      <c r="C14" s="8">
        <f>+Hoja4!C20</f>
        <v>0</v>
      </c>
    </row>
    <row r="15" spans="2:17" ht="15.75" x14ac:dyDescent="0.25">
      <c r="B15" s="6">
        <v>45597</v>
      </c>
      <c r="C15" s="8">
        <f>+Hoja4!C21</f>
        <v>0</v>
      </c>
    </row>
    <row r="16" spans="2:17" ht="15.75" x14ac:dyDescent="0.25">
      <c r="B16" s="6">
        <v>45627</v>
      </c>
      <c r="C16" s="9">
        <f>+Hoja4!C22</f>
        <v>0</v>
      </c>
    </row>
    <row r="17" spans="2:3" x14ac:dyDescent="0.25">
      <c r="B17" s="5"/>
      <c r="C17" s="5"/>
    </row>
    <row r="18" spans="2:3" ht="31.5" customHeight="1" x14ac:dyDescent="0.25">
      <c r="B18" s="33" t="s">
        <v>32</v>
      </c>
      <c r="C18" s="34">
        <f>+AVERAGE(C5:C16)</f>
        <v>0</v>
      </c>
    </row>
  </sheetData>
  <mergeCells count="1">
    <mergeCell ref="B2:Q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7:F24"/>
  <sheetViews>
    <sheetView topLeftCell="A6" workbookViewId="0">
      <selection activeCell="C24" sqref="C24"/>
    </sheetView>
  </sheetViews>
  <sheetFormatPr baseColWidth="10" defaultRowHeight="15" x14ac:dyDescent="0.25"/>
  <cols>
    <col min="4" max="4" width="0" hidden="1" customWidth="1"/>
  </cols>
  <sheetData>
    <row r="7" spans="1:6" x14ac:dyDescent="0.25">
      <c r="C7" s="2"/>
    </row>
    <row r="11" spans="1:6" x14ac:dyDescent="0.25">
      <c r="A11" s="3">
        <v>44562</v>
      </c>
      <c r="B11" s="2">
        <v>0.1</v>
      </c>
      <c r="C11" s="2" cm="1">
        <f t="array" ref="C11:D11">'PASST 2026'!H47:I47</f>
        <v>0</v>
      </c>
      <c r="D11">
        <v>0</v>
      </c>
      <c r="E11" s="4">
        <f>1-C11</f>
        <v>1</v>
      </c>
      <c r="F11" s="4">
        <v>1.1000000000000001</v>
      </c>
    </row>
    <row r="12" spans="1:6" x14ac:dyDescent="0.25">
      <c r="A12" s="3">
        <v>44593</v>
      </c>
      <c r="B12" s="2">
        <v>0.1</v>
      </c>
      <c r="C12" s="2" cm="1">
        <f t="array" ref="C12:D12">+'PASST 2026'!J47:K47</f>
        <v>0</v>
      </c>
      <c r="D12">
        <v>0</v>
      </c>
      <c r="E12" s="4">
        <f t="shared" ref="E12:E22" si="0">1-C12</f>
        <v>1</v>
      </c>
      <c r="F12" s="4">
        <v>1.1000000000000001</v>
      </c>
    </row>
    <row r="13" spans="1:6" x14ac:dyDescent="0.25">
      <c r="A13" s="3">
        <v>44621</v>
      </c>
      <c r="B13" s="2">
        <v>0.1</v>
      </c>
      <c r="C13" s="2" cm="1">
        <f t="array" ref="C13:D13">'PASST 2026'!L47:M47</f>
        <v>0</v>
      </c>
      <c r="D13">
        <v>0</v>
      </c>
      <c r="E13" s="4">
        <f t="shared" si="0"/>
        <v>1</v>
      </c>
      <c r="F13" s="4">
        <v>1.1000000000000001</v>
      </c>
    </row>
    <row r="14" spans="1:6" x14ac:dyDescent="0.25">
      <c r="A14" s="3">
        <v>44652</v>
      </c>
      <c r="B14" s="2">
        <v>0.1</v>
      </c>
      <c r="C14" s="2" cm="1">
        <f t="array" ref="C14:D14">+'PASST 2026'!N47:O47</f>
        <v>0</v>
      </c>
      <c r="D14">
        <v>0</v>
      </c>
      <c r="E14" s="4">
        <f t="shared" si="0"/>
        <v>1</v>
      </c>
      <c r="F14" s="4">
        <v>1.1000000000000001</v>
      </c>
    </row>
    <row r="15" spans="1:6" x14ac:dyDescent="0.25">
      <c r="A15" s="3">
        <v>44682</v>
      </c>
      <c r="B15" s="2">
        <v>0.1</v>
      </c>
      <c r="C15" s="2" cm="1">
        <f t="array" ref="C15:D15">'PASST 2026'!P47:Q47</f>
        <v>0</v>
      </c>
      <c r="D15">
        <v>0</v>
      </c>
      <c r="E15" s="4">
        <f t="shared" si="0"/>
        <v>1</v>
      </c>
      <c r="F15" s="4">
        <v>1.1000000000000001</v>
      </c>
    </row>
    <row r="16" spans="1:6" x14ac:dyDescent="0.25">
      <c r="A16" s="3">
        <v>44713</v>
      </c>
      <c r="B16" s="2">
        <v>0.1</v>
      </c>
      <c r="C16" s="2" cm="1">
        <f t="array" ref="C16:D16">+'PASST 2026'!R47:S47</f>
        <v>0</v>
      </c>
      <c r="D16">
        <v>0</v>
      </c>
      <c r="E16" s="4">
        <f t="shared" si="0"/>
        <v>1</v>
      </c>
      <c r="F16" s="4">
        <v>1.1000000000000001</v>
      </c>
    </row>
    <row r="17" spans="1:6" x14ac:dyDescent="0.25">
      <c r="A17" s="3">
        <v>44743</v>
      </c>
      <c r="B17" s="2">
        <v>0.1</v>
      </c>
      <c r="C17" s="2" cm="1">
        <f t="array" ref="C17:D17">+'PASST 2026'!T47:U47</f>
        <v>0</v>
      </c>
      <c r="D17">
        <v>0</v>
      </c>
      <c r="E17" s="4">
        <f t="shared" si="0"/>
        <v>1</v>
      </c>
      <c r="F17" s="4">
        <v>1.1000000000000001</v>
      </c>
    </row>
    <row r="18" spans="1:6" x14ac:dyDescent="0.25">
      <c r="A18" s="3">
        <v>44774</v>
      </c>
      <c r="B18" s="2">
        <v>0.1</v>
      </c>
      <c r="C18" s="2" cm="1">
        <f t="array" ref="C18:D18">+'PASST 2026'!V47:W47</f>
        <v>0</v>
      </c>
      <c r="D18">
        <v>0</v>
      </c>
      <c r="E18" s="4">
        <f t="shared" si="0"/>
        <v>1</v>
      </c>
      <c r="F18" s="4">
        <v>1.1000000000000001</v>
      </c>
    </row>
    <row r="19" spans="1:6" x14ac:dyDescent="0.25">
      <c r="A19" s="3">
        <v>44805</v>
      </c>
      <c r="B19" s="2">
        <v>0.1</v>
      </c>
      <c r="C19" s="2" cm="1">
        <f t="array" ref="C19:D19">+'PASST 2026'!X47:Y47</f>
        <v>0</v>
      </c>
      <c r="D19">
        <v>0</v>
      </c>
      <c r="E19" s="4">
        <f t="shared" si="0"/>
        <v>1</v>
      </c>
      <c r="F19" s="4">
        <v>1.1000000000000001</v>
      </c>
    </row>
    <row r="20" spans="1:6" x14ac:dyDescent="0.25">
      <c r="A20" s="3">
        <v>44835</v>
      </c>
      <c r="B20" s="2">
        <v>0.1</v>
      </c>
      <c r="C20" s="2" cm="1">
        <f t="array" ref="C20:D20">+'PASST 2026'!Z47:AA47</f>
        <v>0</v>
      </c>
      <c r="D20">
        <v>0</v>
      </c>
      <c r="E20" s="4">
        <f t="shared" si="0"/>
        <v>1</v>
      </c>
      <c r="F20" s="4">
        <v>1.1000000000000001</v>
      </c>
    </row>
    <row r="21" spans="1:6" x14ac:dyDescent="0.25">
      <c r="A21" s="3">
        <v>44866</v>
      </c>
      <c r="B21" s="2">
        <v>0.1</v>
      </c>
      <c r="C21" s="2" cm="1">
        <f t="array" ref="C21:D21">+'PASST 2026'!AB47:AC47</f>
        <v>0</v>
      </c>
      <c r="D21">
        <v>0</v>
      </c>
      <c r="E21" s="4">
        <f t="shared" si="0"/>
        <v>1</v>
      </c>
      <c r="F21" s="4">
        <v>1.1000000000000001</v>
      </c>
    </row>
    <row r="22" spans="1:6" x14ac:dyDescent="0.25">
      <c r="A22" s="3">
        <v>44896</v>
      </c>
      <c r="B22" s="2">
        <v>0.1</v>
      </c>
      <c r="C22" s="2" cm="1">
        <f t="array" ref="C22:D22">+'PASST 2026'!AD47:AE47</f>
        <v>0</v>
      </c>
      <c r="D22">
        <v>0</v>
      </c>
      <c r="E22" s="4">
        <f t="shared" si="0"/>
        <v>1</v>
      </c>
      <c r="F22" s="4">
        <v>1.1000000000000001</v>
      </c>
    </row>
    <row r="24" spans="1:6" x14ac:dyDescent="0.25">
      <c r="C24" s="4">
        <f>+AVERAGE(C11:C22)</f>
        <v>0</v>
      </c>
      <c r="D24" s="1"/>
      <c r="E24" s="4">
        <f>1-C24</f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PASST 2026</vt:lpstr>
      <vt:lpstr>Grafico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MARTINEZ</dc:creator>
  <cp:lastModifiedBy>Luz Anyely Guevara Ramirez</cp:lastModifiedBy>
  <cp:lastPrinted>2018-05-09T17:33:57Z</cp:lastPrinted>
  <dcterms:created xsi:type="dcterms:W3CDTF">2013-05-14T16:07:05Z</dcterms:created>
  <dcterms:modified xsi:type="dcterms:W3CDTF">2026-01-15T15:35:55Z</dcterms:modified>
</cp:coreProperties>
</file>