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2860" activeTab="1"/>
  </bookViews>
  <sheets>
    <sheet name="Secured Revenue" sheetId="1" r:id="rId1"/>
    <sheet name="Pipeline" sheetId="2" r:id="rId2"/>
    <sheet name="Forecast (DO NOT MODIFY)" sheetId="3" r:id="rId3"/>
    <sheet name="Data (DO NOT MODIFY)" sheetId="4" r:id="rId4"/>
  </sheets>
  <definedNames>
    <definedName name="_xlnm._FilterDatabase" localSheetId="0" hidden="1">'Secured Revenue'!$A$7:$AN$30</definedName>
    <definedName name="Interest_Rate">'Secured Revenue'!$D$1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 l="1"/>
  <c r="B5" i="3"/>
  <c r="C5" i="3"/>
  <c r="D5" i="3"/>
  <c r="E5" i="3"/>
  <c r="F5" i="3"/>
  <c r="G5" i="3"/>
  <c r="H5" i="3"/>
  <c r="I5" i="3"/>
  <c r="J5" i="3"/>
  <c r="K5" i="3"/>
  <c r="L5" i="3"/>
  <c r="G5" i="2"/>
  <c r="J5" i="2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6" i="3"/>
  <c r="B6" i="3"/>
  <c r="C6" i="3"/>
  <c r="D6" i="3"/>
  <c r="G6" i="2"/>
  <c r="J6" i="2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8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B4" i="3"/>
  <c r="C4" i="3"/>
  <c r="D4" i="3"/>
  <c r="E4" i="3"/>
  <c r="F4" i="3"/>
  <c r="G4" i="2"/>
  <c r="J4" i="2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4" i="3"/>
  <c r="D31" i="2"/>
  <c r="AO30" i="1"/>
  <c r="G7" i="2"/>
  <c r="G8" i="2"/>
  <c r="J8" i="2"/>
  <c r="G9" i="2"/>
  <c r="G10" i="2"/>
  <c r="G11" i="2"/>
  <c r="J11" i="2"/>
  <c r="G12" i="2"/>
  <c r="J12" i="2"/>
  <c r="G13" i="2"/>
  <c r="G14" i="2"/>
  <c r="J14" i="2"/>
  <c r="G15" i="2"/>
  <c r="J15" i="2"/>
  <c r="G16" i="2"/>
  <c r="J16" i="2"/>
  <c r="G17" i="2"/>
  <c r="J17" i="2"/>
  <c r="G18" i="2"/>
  <c r="G19" i="2"/>
  <c r="G20" i="2"/>
  <c r="J20" i="2"/>
  <c r="G21" i="2"/>
  <c r="G22" i="2"/>
  <c r="G23" i="2"/>
  <c r="G24" i="2"/>
  <c r="J24" i="2"/>
  <c r="G25" i="2"/>
  <c r="G26" i="2"/>
  <c r="G27" i="2"/>
  <c r="G28" i="2"/>
  <c r="J28" i="2"/>
  <c r="G29" i="2"/>
  <c r="G30" i="2"/>
  <c r="J9" i="2"/>
  <c r="J10" i="2"/>
  <c r="J13" i="2"/>
  <c r="J7" i="2"/>
  <c r="AO20" i="1"/>
  <c r="AO4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1" i="1"/>
  <c r="AO22" i="1"/>
  <c r="AO23" i="1"/>
  <c r="AO24" i="1"/>
  <c r="AO25" i="1"/>
  <c r="AO26" i="1"/>
  <c r="AO27" i="1"/>
  <c r="AO28" i="1"/>
  <c r="AO29" i="1"/>
  <c r="AO31" i="1"/>
  <c r="D45" i="1"/>
  <c r="AO32" i="1"/>
  <c r="AO33" i="1"/>
  <c r="AO34" i="1"/>
  <c r="AO35" i="1"/>
  <c r="AO36" i="1"/>
  <c r="AO37" i="1"/>
  <c r="AO38" i="1"/>
  <c r="AO45" i="1"/>
  <c r="D46" i="1"/>
  <c r="D39" i="1"/>
  <c r="D40" i="1"/>
  <c r="E39" i="1"/>
  <c r="E40" i="1"/>
  <c r="F39" i="1"/>
  <c r="F40" i="1"/>
  <c r="G39" i="1"/>
  <c r="G40" i="1"/>
  <c r="G44" i="1"/>
  <c r="H39" i="1"/>
  <c r="H40" i="1"/>
  <c r="I39" i="1"/>
  <c r="I40" i="1"/>
  <c r="J39" i="1"/>
  <c r="J40" i="1"/>
  <c r="K39" i="1"/>
  <c r="K40" i="1"/>
  <c r="K44" i="1"/>
  <c r="L39" i="1"/>
  <c r="L40" i="1"/>
  <c r="M39" i="1"/>
  <c r="M40" i="1"/>
  <c r="N39" i="1"/>
  <c r="N40" i="1"/>
  <c r="O39" i="1"/>
  <c r="O40" i="1"/>
  <c r="O44" i="1"/>
  <c r="P39" i="1"/>
  <c r="P40" i="1"/>
  <c r="Q39" i="1"/>
  <c r="Q40" i="1"/>
  <c r="R39" i="1"/>
  <c r="R40" i="1"/>
  <c r="S39" i="1"/>
  <c r="S40" i="1"/>
  <c r="S44" i="1"/>
  <c r="T39" i="1"/>
  <c r="T40" i="1"/>
  <c r="U39" i="1"/>
  <c r="U40" i="1"/>
  <c r="V39" i="1"/>
  <c r="V40" i="1"/>
  <c r="W39" i="1"/>
  <c r="W40" i="1"/>
  <c r="W44" i="1"/>
  <c r="X39" i="1"/>
  <c r="X40" i="1"/>
  <c r="Y39" i="1"/>
  <c r="Y40" i="1"/>
  <c r="Z39" i="1"/>
  <c r="Z40" i="1"/>
  <c r="AA39" i="1"/>
  <c r="AA40" i="1"/>
  <c r="AA44" i="1"/>
  <c r="AB39" i="1"/>
  <c r="AB40" i="1"/>
  <c r="AC39" i="1"/>
  <c r="AC40" i="1"/>
  <c r="AD39" i="1"/>
  <c r="AD40" i="1"/>
  <c r="AE39" i="1"/>
  <c r="AE40" i="1"/>
  <c r="AE44" i="1"/>
  <c r="AF39" i="1"/>
  <c r="AF40" i="1"/>
  <c r="AG39" i="1"/>
  <c r="AG40" i="1"/>
  <c r="AH39" i="1"/>
  <c r="AH40" i="1"/>
  <c r="AI39" i="1"/>
  <c r="AI40" i="1"/>
  <c r="AI44" i="1"/>
  <c r="AJ39" i="1"/>
  <c r="AJ40" i="1"/>
  <c r="AK39" i="1"/>
  <c r="AK40" i="1"/>
  <c r="AL39" i="1"/>
  <c r="AL40" i="1"/>
  <c r="AM39" i="1"/>
  <c r="AM40" i="1"/>
  <c r="AM44" i="1"/>
  <c r="AN39" i="1"/>
  <c r="AN40" i="1"/>
  <c r="M44" i="1"/>
  <c r="Q44" i="1"/>
  <c r="U44" i="1"/>
  <c r="Y44" i="1"/>
  <c r="AC44" i="1"/>
  <c r="AG44" i="1"/>
  <c r="AK44" i="1"/>
  <c r="B5" i="1"/>
  <c r="J18" i="2"/>
  <c r="J19" i="2"/>
  <c r="J21" i="2"/>
  <c r="J22" i="2"/>
  <c r="J23" i="2"/>
  <c r="J25" i="2"/>
  <c r="J26" i="2"/>
  <c r="J27" i="2"/>
  <c r="J29" i="2"/>
  <c r="J30" i="2"/>
  <c r="E43" i="1"/>
  <c r="M43" i="1"/>
  <c r="Q43" i="1"/>
  <c r="U43" i="1"/>
  <c r="Y43" i="1"/>
  <c r="AC43" i="1"/>
  <c r="AG43" i="1"/>
  <c r="AK43" i="1"/>
  <c r="F31" i="2"/>
  <c r="N41" i="1"/>
  <c r="R41" i="1"/>
  <c r="I41" i="1"/>
  <c r="P41" i="1"/>
  <c r="J41" i="1"/>
  <c r="O41" i="1"/>
  <c r="AL41" i="1"/>
  <c r="AA41" i="1"/>
  <c r="AG41" i="1"/>
  <c r="S41" i="1"/>
  <c r="V41" i="1"/>
  <c r="U41" i="1"/>
  <c r="AK41" i="1"/>
  <c r="AF41" i="1"/>
  <c r="Z41" i="1"/>
  <c r="AH41" i="1"/>
  <c r="AD41" i="1"/>
  <c r="L41" i="1"/>
  <c r="H41" i="1"/>
  <c r="AE41" i="1"/>
  <c r="W41" i="1"/>
  <c r="Q41" i="1"/>
  <c r="M41" i="1"/>
  <c r="AM42" i="1"/>
  <c r="Y41" i="1"/>
  <c r="X41" i="1"/>
  <c r="AN41" i="1"/>
  <c r="K41" i="1"/>
  <c r="AC41" i="1"/>
  <c r="AB41" i="1"/>
  <c r="F41" i="1"/>
  <c r="I43" i="1"/>
  <c r="I44" i="1"/>
  <c r="E44" i="1"/>
  <c r="AO39" i="1"/>
  <c r="AJ44" i="1"/>
  <c r="AJ43" i="1"/>
  <c r="AB44" i="1"/>
  <c r="AB43" i="1"/>
  <c r="T44" i="1"/>
  <c r="T43" i="1"/>
  <c r="D41" i="1"/>
  <c r="J31" i="2"/>
  <c r="AL44" i="1"/>
  <c r="AL43" i="1"/>
  <c r="V44" i="1"/>
  <c r="V43" i="1"/>
  <c r="N44" i="1"/>
  <c r="N43" i="1"/>
  <c r="AF44" i="1"/>
  <c r="AF43" i="1"/>
  <c r="P44" i="1"/>
  <c r="P43" i="1"/>
  <c r="AH44" i="1"/>
  <c r="AH43" i="1"/>
  <c r="Z44" i="1"/>
  <c r="Z43" i="1"/>
  <c r="R44" i="1"/>
  <c r="R43" i="1"/>
  <c r="J44" i="1"/>
  <c r="J43" i="1"/>
  <c r="T41" i="1"/>
  <c r="L44" i="1"/>
  <c r="L43" i="1"/>
  <c r="AO40" i="1"/>
  <c r="E46" i="1"/>
  <c r="D44" i="1"/>
  <c r="D43" i="1"/>
  <c r="E45" i="1"/>
  <c r="AD44" i="1"/>
  <c r="AD43" i="1"/>
  <c r="F44" i="1"/>
  <c r="F43" i="1"/>
  <c r="AN44" i="1"/>
  <c r="AN43" i="1"/>
  <c r="X44" i="1"/>
  <c r="X43" i="1"/>
  <c r="H44" i="1"/>
  <c r="H43" i="1"/>
  <c r="AJ41" i="1"/>
  <c r="AM43" i="1"/>
  <c r="AI43" i="1"/>
  <c r="AE43" i="1"/>
  <c r="AA43" i="1"/>
  <c r="W43" i="1"/>
  <c r="S43" i="1"/>
  <c r="O43" i="1"/>
  <c r="K43" i="1"/>
  <c r="G43" i="1"/>
  <c r="G41" i="1"/>
  <c r="E41" i="1"/>
  <c r="AL42" i="1"/>
  <c r="O42" i="1"/>
  <c r="AA42" i="1"/>
  <c r="R42" i="1"/>
  <c r="V42" i="1"/>
  <c r="AK42" i="1"/>
  <c r="AM41" i="1"/>
  <c r="S42" i="1"/>
  <c r="U42" i="1"/>
  <c r="N42" i="1"/>
  <c r="AG42" i="1"/>
  <c r="E42" i="1"/>
  <c r="Q42" i="1"/>
  <c r="Z42" i="1"/>
  <c r="AF42" i="1"/>
  <c r="H42" i="1"/>
  <c r="L42" i="1"/>
  <c r="M42" i="1"/>
  <c r="W42" i="1"/>
  <c r="AH42" i="1"/>
  <c r="AE42" i="1"/>
  <c r="I42" i="1"/>
  <c r="X42" i="1"/>
  <c r="AD42" i="1"/>
  <c r="Y42" i="1"/>
  <c r="AN42" i="1"/>
  <c r="T42" i="1"/>
  <c r="G42" i="1"/>
  <c r="K42" i="1"/>
  <c r="P42" i="1"/>
  <c r="F42" i="1"/>
  <c r="AB42" i="1"/>
  <c r="AC42" i="1"/>
  <c r="J42" i="1"/>
  <c r="AO44" i="1"/>
  <c r="AI41" i="1"/>
  <c r="AI42" i="1"/>
  <c r="AJ42" i="1"/>
  <c r="D42" i="1"/>
  <c r="AO43" i="1"/>
  <c r="AO41" i="1"/>
  <c r="AO42" i="1"/>
</calcChain>
</file>

<file path=xl/comments1.xml><?xml version="1.0" encoding="utf-8"?>
<comments xmlns="http://schemas.openxmlformats.org/spreadsheetml/2006/main">
  <authors>
    <author>David Cordier</author>
  </authors>
  <commentList>
    <comment ref="A3" authorId="0">
      <text>
        <r>
          <rPr>
            <sz val="9"/>
            <color indexed="81"/>
            <rFont val="Tahoma"/>
            <family val="2"/>
          </rPr>
          <t>Enter Client Name</t>
        </r>
      </text>
    </comment>
    <comment ref="B3" authorId="0">
      <text>
        <r>
          <rPr>
            <sz val="9"/>
            <color indexed="81"/>
            <rFont val="Tahoma"/>
            <family val="2"/>
          </rPr>
          <t>Enter opportunity name</t>
        </r>
      </text>
    </comment>
    <comment ref="C3" authorId="0">
      <text>
        <r>
          <rPr>
            <sz val="9"/>
            <color indexed="81"/>
            <rFont val="Tahoma"/>
            <family val="2"/>
          </rPr>
          <t>Enter if the opportunity is for an Enterprise or Project</t>
        </r>
      </text>
    </comment>
    <comment ref="D3" authorId="0">
      <text>
        <r>
          <rPr>
            <sz val="9"/>
            <color indexed="81"/>
            <rFont val="Tahoma"/>
            <family val="2"/>
          </rPr>
          <t>Predicted Start-up Fee</t>
        </r>
      </text>
    </comment>
    <comment ref="E3" authorId="0">
      <text>
        <r>
          <rPr>
            <sz val="9"/>
            <color indexed="81"/>
            <rFont val="Tahoma"/>
            <family val="2"/>
          </rPr>
          <t>Use the Drop Down List to determine where in the sales cycle the opportunity is at.</t>
        </r>
      </text>
    </comment>
    <comment ref="F3" authorId="0">
      <text>
        <r>
          <rPr>
            <sz val="9"/>
            <color indexed="81"/>
            <rFont val="Tahoma"/>
            <family val="2"/>
          </rPr>
          <t>Enter the monthly recurring revenue</t>
        </r>
      </text>
    </comment>
    <comment ref="G3" authorId="0">
      <text>
        <r>
          <rPr>
            <sz val="9"/>
            <color indexed="81"/>
            <rFont val="Tahoma"/>
            <family val="2"/>
          </rPr>
          <t>What is the probability of the sale being made?</t>
        </r>
      </text>
    </comment>
    <comment ref="H3" authorId="0">
      <text>
        <r>
          <rPr>
            <sz val="9"/>
            <color indexed="81"/>
            <rFont val="Tahoma"/>
            <family val="2"/>
          </rPr>
          <t>If a sale was to be made, when do you believe the re-occuring billing would start?</t>
        </r>
      </text>
    </comment>
    <comment ref="J3" authorId="0">
      <text>
        <r>
          <rPr>
            <sz val="9"/>
            <color indexed="81"/>
            <rFont val="Tahoma"/>
            <family val="2"/>
          </rPr>
          <t>Do not enter any values here.</t>
        </r>
      </text>
    </comment>
  </commentList>
</comments>
</file>

<file path=xl/sharedStrings.xml><?xml version="1.0" encoding="utf-8"?>
<sst xmlns="http://schemas.openxmlformats.org/spreadsheetml/2006/main" count="167" uniqueCount="122">
  <si>
    <t>Company:</t>
  </si>
  <si>
    <t>Sales
Phase</t>
  </si>
  <si>
    <t>Probability
of Sale</t>
  </si>
  <si>
    <t>Weighted
Forecast</t>
  </si>
  <si>
    <t>TOTAL</t>
  </si>
  <si>
    <t>Monthly Amount</t>
  </si>
  <si>
    <t>No Contact</t>
  </si>
  <si>
    <t>Initial Contact Made</t>
  </si>
  <si>
    <t>Meeting Arranged</t>
  </si>
  <si>
    <t>Meeting Delivered</t>
  </si>
  <si>
    <t>Proposal Submitted: No decision on use</t>
  </si>
  <si>
    <t>Proposal Submitted: 4P made short list</t>
  </si>
  <si>
    <t>Proposal Submitted: No competition</t>
  </si>
  <si>
    <t>Won: Awaiting Order</t>
  </si>
  <si>
    <t>Decision Delayed</t>
  </si>
  <si>
    <t>Client Name</t>
  </si>
  <si>
    <t>Project</t>
  </si>
  <si>
    <t>Enterprise</t>
  </si>
  <si>
    <t>Won: PO Received</t>
  </si>
  <si>
    <t>Project/Enterprise</t>
  </si>
  <si>
    <t>Date Submitted:</t>
  </si>
  <si>
    <t>Only enter secured revenue once the signed CRF  has been received.</t>
  </si>
  <si>
    <t>Ministerie van LNV</t>
  </si>
  <si>
    <t>IBA Amsterdam / DRO Amsterdam</t>
  </si>
  <si>
    <t>ASML</t>
  </si>
  <si>
    <t>Ministerie van Justitie en BZK</t>
  </si>
  <si>
    <t>Het Nieuwe Rijksmuseum</t>
  </si>
  <si>
    <t>Rabobank</t>
  </si>
  <si>
    <t>Gemeente Doetinchem</t>
  </si>
  <si>
    <t>JUBI BV Onderaannemening (tender)</t>
  </si>
  <si>
    <t>Burgfonds</t>
  </si>
  <si>
    <t>ICC Perminent Premises</t>
  </si>
  <si>
    <t>Electrabel</t>
  </si>
  <si>
    <t>Politie Rotterdam</t>
  </si>
  <si>
    <t>DSM Nederland</t>
  </si>
  <si>
    <t>ADS-ERTNER</t>
  </si>
  <si>
    <t>Delta</t>
  </si>
  <si>
    <t>Vitters Shipyards</t>
  </si>
  <si>
    <t>Gemeente Apeldoorn</t>
  </si>
  <si>
    <t>DSM</t>
  </si>
  <si>
    <t>BMHA</t>
  </si>
  <si>
    <t>RGD Arnhem</t>
  </si>
  <si>
    <t>RGD Eurojust</t>
  </si>
  <si>
    <t>BAM</t>
  </si>
  <si>
    <t>RGD Den Haag Jubi</t>
  </si>
  <si>
    <t>RDG Den Haag Van Gogh</t>
  </si>
  <si>
    <t>Extranet Name</t>
  </si>
  <si>
    <t>RijksgebouwenDienst</t>
  </si>
  <si>
    <t>City Counsil of Amsterdam</t>
  </si>
  <si>
    <t>State Department of Buildings</t>
  </si>
  <si>
    <t>National Museum Amsterdam</t>
  </si>
  <si>
    <t>BAM Utiliteitsbouw BV</t>
  </si>
  <si>
    <t>ICC</t>
  </si>
  <si>
    <t>Extranet Electrabel</t>
  </si>
  <si>
    <t>Politie Rotterdam - Rijnmond</t>
  </si>
  <si>
    <t>ADS-Ertner</t>
  </si>
  <si>
    <t>Delta NV</t>
  </si>
  <si>
    <t>Germeente Apeldoorn</t>
  </si>
  <si>
    <t>Rabobank Nederland</t>
  </si>
  <si>
    <t xml:space="preserve">Onderwijsvoorzieningen Hoogvliet </t>
  </si>
  <si>
    <t>Renovatie Jachthuis Hubertus</t>
  </si>
  <si>
    <t>4P Predicted Margin</t>
  </si>
  <si>
    <t>Brink Predicted Margin</t>
  </si>
  <si>
    <t>Exchange 1 EUR = 0.81 GBP</t>
  </si>
  <si>
    <t>Secured Revenue EUR</t>
  </si>
  <si>
    <t>Sales Pipeline</t>
  </si>
  <si>
    <t>4Projects Pipeline Financial Report</t>
  </si>
  <si>
    <t>Secured &amp; Predicted Revenue</t>
  </si>
  <si>
    <t>Total Secured Euro</t>
  </si>
  <si>
    <t>Total Secured GBP</t>
  </si>
  <si>
    <t>March. 13</t>
  </si>
  <si>
    <t>December. 12</t>
  </si>
  <si>
    <t>January. 13</t>
  </si>
  <si>
    <t>February. 13</t>
  </si>
  <si>
    <t>April. 13</t>
  </si>
  <si>
    <t>May. 13</t>
  </si>
  <si>
    <t>June. 13</t>
  </si>
  <si>
    <t>July. 13</t>
  </si>
  <si>
    <t>August. 13</t>
  </si>
  <si>
    <t>September. 13</t>
  </si>
  <si>
    <t>October. 13</t>
  </si>
  <si>
    <t>November. 13</t>
  </si>
  <si>
    <t>December. 13</t>
  </si>
  <si>
    <t>January. 14</t>
  </si>
  <si>
    <t>February. 14</t>
  </si>
  <si>
    <t>March. 14</t>
  </si>
  <si>
    <t>April. 14</t>
  </si>
  <si>
    <t>May. 14</t>
  </si>
  <si>
    <t>June. 14</t>
  </si>
  <si>
    <t>July. 14</t>
  </si>
  <si>
    <t>August. 14</t>
  </si>
  <si>
    <t>September. 14</t>
  </si>
  <si>
    <t>October. 14</t>
  </si>
  <si>
    <t>November. 14</t>
  </si>
  <si>
    <t>December. 14</t>
  </si>
  <si>
    <t>January. 15</t>
  </si>
  <si>
    <t>February. 15</t>
  </si>
  <si>
    <t>March. 15</t>
  </si>
  <si>
    <t>April. 15</t>
  </si>
  <si>
    <t>May. 15</t>
  </si>
  <si>
    <t>June. 15</t>
  </si>
  <si>
    <t>July. 15</t>
  </si>
  <si>
    <t>August. 15</t>
  </si>
  <si>
    <t>September. 15</t>
  </si>
  <si>
    <t>October. 15</t>
  </si>
  <si>
    <t>November. 15</t>
  </si>
  <si>
    <t>December. 15</t>
  </si>
  <si>
    <t>Enterprise/Project</t>
  </si>
  <si>
    <t>Total</t>
  </si>
  <si>
    <t>Total Secured 'Project' Reveune</t>
  </si>
  <si>
    <t>Total Secured 'Enterprise' Reveune</t>
  </si>
  <si>
    <t>Opportunity Name</t>
  </si>
  <si>
    <t>Predicted Revenue</t>
  </si>
  <si>
    <t>Proposal Submitted</t>
  </si>
  <si>
    <t>Start-up Fee</t>
  </si>
  <si>
    <t>Recurring Billing Starts From…</t>
  </si>
  <si>
    <t xml:space="preserve">Contract Length </t>
  </si>
  <si>
    <t>Sample</t>
  </si>
  <si>
    <t>Example 2</t>
  </si>
  <si>
    <t>Example1</t>
  </si>
  <si>
    <t>John's Example</t>
  </si>
  <si>
    <t>Example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</si>
</sst>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£&quot;* #,##0_-;\-&quot;£&quot;* #,##0_-;_-&quot;£&quot;* &quot;-&quot;_-;_-@_-"/>
    <numFmt numFmtId="164" formatCode="&quot;£&quot;#,##0"/>
    <numFmt numFmtId="165" formatCode="dd/mm/yy;@"/>
    <numFmt numFmtId="166" formatCode="_-&quot;€&quot;\ * #,##0.00_-;_-&quot;€&quot;\ * #,##0.00\-;_-&quot;€&quot;\ * &quot;-&quot;??_-;_-@_-"/>
    <numFmt numFmtId="167" formatCode="_-[$€-2]\ * #,##0_-;\-[$€-2]\ * #,##0_-;_-[$€-2]\ * &quot;-&quot;_-;_-@_-"/>
    <numFmt numFmtId="168" formatCode="mmmm\,\ yy"/>
  </numFmts>
  <fonts count="2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entury Gothic"/>
      <family val="2"/>
    </font>
    <font>
      <sz val="9"/>
      <color theme="3"/>
      <name val="Century Gothic"/>
      <family val="2"/>
    </font>
    <font>
      <sz val="10"/>
      <color theme="3"/>
      <name val="Century Gothic"/>
      <family val="2"/>
    </font>
    <font>
      <sz val="10"/>
      <color theme="3"/>
      <name val="Calibri"/>
      <family val="2"/>
      <scheme val="minor"/>
    </font>
    <font>
      <b/>
      <sz val="9"/>
      <color theme="3"/>
      <name val="Century Gothic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3"/>
      <name val="Century Gothic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3"/>
      <name val="Century Gothic"/>
      <family val="2"/>
    </font>
    <font>
      <b/>
      <sz val="16"/>
      <color theme="3"/>
      <name val="Calibri"/>
      <family val="2"/>
      <scheme val="minor"/>
    </font>
    <font>
      <b/>
      <sz val="9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 style="thin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double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double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0">
    <xf numFmtId="167" fontId="0" fillId="0" borderId="0"/>
    <xf numFmtId="167" fontId="1" fillId="2" borderId="0" applyNumberFormat="0" applyBorder="0" applyAlignment="0" applyProtection="0"/>
    <xf numFmtId="167" fontId="2" fillId="3" borderId="1" applyNumberFormat="0" applyAlignment="0" applyProtection="0"/>
    <xf numFmtId="167" fontId="14" fillId="0" borderId="0"/>
    <xf numFmtId="166" fontId="14" fillId="0" borderId="0" applyFont="0" applyFill="0" applyBorder="0" applyAlignment="0" applyProtection="0"/>
    <xf numFmtId="167" fontId="22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1" fillId="2" borderId="12">
      <alignment horizontal="left"/>
      <protection locked="0"/>
    </xf>
  </cellStyleXfs>
  <cellXfs count="87">
    <xf numFmtId="167" fontId="0" fillId="0" borderId="0" xfId="0"/>
    <xf numFmtId="167" fontId="3" fillId="0" borderId="0" xfId="0" applyFont="1"/>
    <xf numFmtId="167" fontId="7" fillId="0" borderId="0" xfId="0" applyFont="1"/>
    <xf numFmtId="167" fontId="7" fillId="0" borderId="0" xfId="0" applyNumberFormat="1" applyFont="1"/>
    <xf numFmtId="167" fontId="0" fillId="0" borderId="0" xfId="0" applyBorder="1"/>
    <xf numFmtId="167" fontId="8" fillId="0" borderId="5" xfId="0" applyFont="1" applyFill="1" applyBorder="1"/>
    <xf numFmtId="17" fontId="8" fillId="0" borderId="3" xfId="0" applyNumberFormat="1" applyFont="1" applyBorder="1"/>
    <xf numFmtId="167" fontId="3" fillId="0" borderId="0" xfId="0" applyFont="1" applyFill="1" applyBorder="1"/>
    <xf numFmtId="167" fontId="3" fillId="0" borderId="0" xfId="0" applyFont="1" applyFill="1"/>
    <xf numFmtId="167" fontId="6" fillId="0" borderId="0" xfId="0" applyFont="1" applyFill="1" applyAlignment="1">
      <alignment horizontal="left"/>
    </xf>
    <xf numFmtId="167" fontId="5" fillId="4" borderId="4" xfId="2" applyFont="1" applyFill="1" applyBorder="1" applyAlignment="1" applyProtection="1">
      <alignment horizontal="left" wrapText="1"/>
      <protection locked="0"/>
    </xf>
    <xf numFmtId="167" fontId="5" fillId="4" borderId="10" xfId="2" applyFont="1" applyFill="1" applyBorder="1" applyAlignment="1" applyProtection="1">
      <alignment horizontal="left" wrapText="1"/>
      <protection locked="0"/>
    </xf>
    <xf numFmtId="167" fontId="5" fillId="4" borderId="10" xfId="1" applyFont="1" applyFill="1" applyBorder="1" applyAlignment="1" applyProtection="1">
      <alignment horizontal="left"/>
      <protection locked="0"/>
    </xf>
    <xf numFmtId="167" fontId="9" fillId="6" borderId="0" xfId="0" applyFont="1" applyFill="1" applyBorder="1"/>
    <xf numFmtId="165" fontId="6" fillId="5" borderId="0" xfId="0" applyNumberFormat="1" applyFont="1" applyFill="1" applyAlignment="1">
      <alignment horizontal="left"/>
    </xf>
    <xf numFmtId="167" fontId="13" fillId="0" borderId="0" xfId="0" applyFont="1"/>
    <xf numFmtId="167" fontId="15" fillId="0" borderId="0" xfId="0" applyFont="1" applyFill="1"/>
    <xf numFmtId="167" fontId="0" fillId="0" borderId="0" xfId="0" applyFill="1" applyBorder="1"/>
    <xf numFmtId="167" fontId="8" fillId="0" borderId="3" xfId="0" applyFont="1" applyFill="1" applyBorder="1"/>
    <xf numFmtId="167" fontId="10" fillId="0" borderId="0" xfId="0" applyFont="1" applyFill="1"/>
    <xf numFmtId="165" fontId="6" fillId="0" borderId="0" xfId="0" applyNumberFormat="1" applyFont="1" applyFill="1" applyAlignment="1">
      <alignment horizontal="left"/>
    </xf>
    <xf numFmtId="167" fontId="16" fillId="0" borderId="0" xfId="0" applyFont="1" applyFill="1"/>
    <xf numFmtId="167" fontId="17" fillId="0" borderId="0" xfId="0" applyFont="1"/>
    <xf numFmtId="167" fontId="18" fillId="0" borderId="0" xfId="0" applyFont="1" applyFill="1"/>
    <xf numFmtId="167" fontId="12" fillId="0" borderId="0" xfId="0" applyFont="1"/>
    <xf numFmtId="167" fontId="6" fillId="5" borderId="0" xfId="0" applyFont="1" applyFill="1" applyAlignment="1">
      <alignment horizontal="left"/>
    </xf>
    <xf numFmtId="167" fontId="5" fillId="4" borderId="12" xfId="1" applyNumberFormat="1" applyFont="1" applyFill="1" applyBorder="1" applyAlignment="1" applyProtection="1">
      <alignment horizontal="left"/>
      <protection locked="0"/>
    </xf>
    <xf numFmtId="167" fontId="5" fillId="4" borderId="0" xfId="1" applyNumberFormat="1" applyFont="1" applyFill="1" applyBorder="1" applyAlignment="1" applyProtection="1">
      <alignment horizontal="left"/>
      <protection locked="0"/>
    </xf>
    <xf numFmtId="167" fontId="5" fillId="4" borderId="10" xfId="1" applyNumberFormat="1" applyFont="1" applyFill="1" applyBorder="1" applyAlignment="1" applyProtection="1">
      <alignment horizontal="left"/>
      <protection locked="0"/>
    </xf>
    <xf numFmtId="167" fontId="19" fillId="5" borderId="0" xfId="0" applyFont="1" applyFill="1"/>
    <xf numFmtId="167" fontId="5" fillId="4" borderId="0" xfId="0" applyFont="1" applyFill="1" applyBorder="1" applyProtection="1">
      <protection locked="0"/>
    </xf>
    <xf numFmtId="167" fontId="5" fillId="4" borderId="13" xfId="0" applyFont="1" applyFill="1" applyBorder="1" applyProtection="1">
      <protection locked="0"/>
    </xf>
    <xf numFmtId="167" fontId="5" fillId="4" borderId="0" xfId="0" applyFont="1" applyFill="1" applyProtection="1">
      <protection locked="0"/>
    </xf>
    <xf numFmtId="167" fontId="0" fillId="4" borderId="0" xfId="0" applyFill="1" applyProtection="1">
      <protection locked="0"/>
    </xf>
    <xf numFmtId="167" fontId="0" fillId="4" borderId="0" xfId="0" applyFill="1" applyBorder="1" applyProtection="1">
      <protection locked="0"/>
    </xf>
    <xf numFmtId="167" fontId="12" fillId="0" borderId="0" xfId="0" applyFont="1" applyProtection="1"/>
    <xf numFmtId="167" fontId="4" fillId="0" borderId="0" xfId="0" applyFont="1" applyProtection="1"/>
    <xf numFmtId="167" fontId="0" fillId="0" borderId="0" xfId="0" applyProtection="1"/>
    <xf numFmtId="167" fontId="8" fillId="0" borderId="7" xfId="2" applyFont="1" applyFill="1" applyBorder="1" applyAlignment="1" applyProtection="1">
      <alignment horizontal="left" wrapText="1"/>
    </xf>
    <xf numFmtId="167" fontId="8" fillId="0" borderId="9" xfId="2" applyFont="1" applyFill="1" applyBorder="1" applyAlignment="1" applyProtection="1">
      <alignment horizontal="left" wrapText="1"/>
    </xf>
    <xf numFmtId="167" fontId="8" fillId="0" borderId="9" xfId="2" applyFont="1" applyFill="1" applyBorder="1" applyAlignment="1" applyProtection="1">
      <alignment horizontal="center" wrapText="1"/>
    </xf>
    <xf numFmtId="167" fontId="8" fillId="5" borderId="6" xfId="2" applyFont="1" applyFill="1" applyBorder="1" applyAlignment="1" applyProtection="1">
      <alignment horizontal="center" wrapText="1"/>
    </xf>
    <xf numFmtId="167" fontId="20" fillId="0" borderId="0" xfId="0" applyFont="1" applyFill="1"/>
    <xf numFmtId="167" fontId="12" fillId="0" borderId="0" xfId="0" applyFont="1" applyFill="1"/>
    <xf numFmtId="167" fontId="13" fillId="0" borderId="0" xfId="0" applyFont="1" applyFill="1"/>
    <xf numFmtId="167" fontId="0" fillId="0" borderId="0" xfId="0" applyFill="1"/>
    <xf numFmtId="17" fontId="8" fillId="0" borderId="14" xfId="0" applyNumberFormat="1" applyFont="1" applyFill="1" applyBorder="1" applyAlignment="1">
      <alignment horizontal="center" wrapText="1"/>
    </xf>
    <xf numFmtId="167" fontId="8" fillId="5" borderId="9" xfId="2" applyFont="1" applyFill="1" applyBorder="1" applyAlignment="1" applyProtection="1">
      <alignment horizontal="left" wrapText="1"/>
    </xf>
    <xf numFmtId="17" fontId="8" fillId="5" borderId="3" xfId="0" applyNumberFormat="1" applyFont="1" applyFill="1" applyBorder="1" applyAlignment="1" applyProtection="1">
      <alignment horizontal="right"/>
    </xf>
    <xf numFmtId="42" fontId="3" fillId="5" borderId="0" xfId="0" applyNumberFormat="1" applyFont="1" applyFill="1" applyProtection="1"/>
    <xf numFmtId="42" fontId="21" fillId="7" borderId="16" xfId="0" applyNumberFormat="1" applyFont="1" applyFill="1" applyBorder="1" applyProtection="1"/>
    <xf numFmtId="42" fontId="21" fillId="7" borderId="17" xfId="0" applyNumberFormat="1" applyFont="1" applyFill="1" applyBorder="1" applyProtection="1"/>
    <xf numFmtId="42" fontId="21" fillId="8" borderId="18" xfId="0" applyNumberFormat="1" applyFont="1" applyFill="1" applyBorder="1" applyAlignment="1" applyProtection="1">
      <alignment horizontal="left"/>
    </xf>
    <xf numFmtId="42" fontId="21" fillId="8" borderId="18" xfId="0" applyNumberFormat="1" applyFont="1" applyFill="1" applyBorder="1" applyProtection="1"/>
    <xf numFmtId="167" fontId="8" fillId="5" borderId="2" xfId="0" applyNumberFormat="1" applyFont="1" applyFill="1" applyBorder="1" applyProtection="1"/>
    <xf numFmtId="167" fontId="8" fillId="5" borderId="2" xfId="0" applyNumberFormat="1" applyFont="1" applyFill="1" applyBorder="1" applyAlignment="1" applyProtection="1">
      <alignment horizontal="right"/>
    </xf>
    <xf numFmtId="167" fontId="8" fillId="5" borderId="2" xfId="0" applyNumberFormat="1" applyFont="1" applyFill="1" applyBorder="1" applyProtection="1"/>
    <xf numFmtId="42" fontId="8" fillId="5" borderId="2" xfId="0" applyNumberFormat="1" applyFont="1" applyFill="1" applyBorder="1" applyProtection="1"/>
    <xf numFmtId="167" fontId="8" fillId="8" borderId="2" xfId="0" applyNumberFormat="1" applyFont="1" applyFill="1" applyBorder="1" applyProtection="1"/>
    <xf numFmtId="167" fontId="8" fillId="8" borderId="2" xfId="0" applyNumberFormat="1" applyFont="1" applyFill="1" applyBorder="1" applyAlignment="1" applyProtection="1">
      <alignment horizontal="right"/>
    </xf>
    <xf numFmtId="42" fontId="8" fillId="8" borderId="2" xfId="0" applyNumberFormat="1" applyFont="1" applyFill="1" applyBorder="1" applyProtection="1"/>
    <xf numFmtId="9" fontId="8" fillId="8" borderId="2" xfId="0" applyNumberFormat="1" applyFont="1" applyFill="1" applyBorder="1" applyProtection="1"/>
    <xf numFmtId="164" fontId="8" fillId="8" borderId="2" xfId="0" applyNumberFormat="1" applyFont="1" applyFill="1" applyBorder="1" applyProtection="1"/>
    <xf numFmtId="167" fontId="4" fillId="5" borderId="0" xfId="0" applyFont="1" applyFill="1" applyProtection="1"/>
    <xf numFmtId="9" fontId="5" fillId="5" borderId="10" xfId="1" applyNumberFormat="1" applyFont="1" applyFill="1" applyBorder="1" applyAlignment="1" applyProtection="1">
      <alignment horizontal="left"/>
    </xf>
    <xf numFmtId="42" fontId="5" fillId="5" borderId="0" xfId="1" applyNumberFormat="1" applyFont="1" applyFill="1" applyBorder="1" applyAlignment="1" applyProtection="1">
      <alignment horizontal="left"/>
    </xf>
    <xf numFmtId="167" fontId="8" fillId="5" borderId="8" xfId="1" applyFont="1" applyFill="1" applyBorder="1" applyAlignment="1" applyProtection="1"/>
    <xf numFmtId="167" fontId="8" fillId="5" borderId="11" xfId="1" applyFont="1" applyFill="1" applyBorder="1" applyAlignment="1" applyProtection="1"/>
    <xf numFmtId="167" fontId="8" fillId="5" borderId="11" xfId="1" applyFont="1" applyFill="1" applyBorder="1" applyAlignment="1" applyProtection="1">
      <alignment horizontal="center"/>
    </xf>
    <xf numFmtId="167" fontId="8" fillId="5" borderId="11" xfId="1" applyNumberFormat="1" applyFont="1" applyFill="1" applyBorder="1" applyAlignment="1" applyProtection="1">
      <alignment horizontal="center"/>
    </xf>
    <xf numFmtId="42" fontId="8" fillId="5" borderId="2" xfId="1" applyNumberFormat="1" applyFont="1" applyFill="1" applyBorder="1" applyAlignment="1" applyProtection="1"/>
    <xf numFmtId="42" fontId="3" fillId="5" borderId="15" xfId="0" applyNumberFormat="1" applyFont="1" applyFill="1" applyBorder="1"/>
    <xf numFmtId="167" fontId="0" fillId="0" borderId="0" xfId="0" applyNumberFormat="1" applyProtection="1"/>
    <xf numFmtId="167" fontId="8" fillId="5" borderId="8" xfId="1" applyNumberFormat="1" applyFont="1" applyFill="1" applyBorder="1" applyAlignment="1" applyProtection="1"/>
    <xf numFmtId="167" fontId="5" fillId="4" borderId="10" xfId="1" applyNumberFormat="1" applyFont="1" applyFill="1" applyBorder="1" applyAlignment="1" applyProtection="1">
      <alignment horizontal="center"/>
    </xf>
    <xf numFmtId="167" fontId="5" fillId="4" borderId="19" xfId="1" applyNumberFormat="1" applyFont="1" applyFill="1" applyBorder="1" applyAlignment="1" applyProtection="1">
      <alignment horizontal="center"/>
    </xf>
    <xf numFmtId="168" fontId="5" fillId="4" borderId="10" xfId="1" applyNumberFormat="1" applyFont="1" applyFill="1" applyBorder="1" applyAlignment="1" applyProtection="1">
      <alignment horizontal="left"/>
      <protection locked="0"/>
    </xf>
    <xf numFmtId="14" fontId="0" fillId="0" borderId="0" xfId="0" applyNumberFormat="1"/>
    <xf numFmtId="167" fontId="5" fillId="9" borderId="4" xfId="2" applyFont="1" applyFill="1" applyBorder="1" applyAlignment="1" applyProtection="1">
      <alignment horizontal="left" wrapText="1"/>
      <protection locked="0"/>
    </xf>
    <xf numFmtId="167" fontId="5" fillId="9" borderId="10" xfId="2" applyFont="1" applyFill="1" applyBorder="1" applyAlignment="1" applyProtection="1">
      <alignment horizontal="left" wrapText="1"/>
      <protection locked="0"/>
    </xf>
    <xf numFmtId="167" fontId="5" fillId="9" borderId="10" xfId="1" applyNumberFormat="1" applyFont="1" applyFill="1" applyBorder="1" applyAlignment="1" applyProtection="1">
      <alignment horizontal="left"/>
      <protection locked="0"/>
    </xf>
    <xf numFmtId="167" fontId="5" fillId="9" borderId="10" xfId="1" applyFont="1" applyFill="1" applyBorder="1" applyAlignment="1" applyProtection="1">
      <alignment horizontal="left"/>
      <protection locked="0"/>
    </xf>
    <xf numFmtId="9" fontId="5" fillId="9" borderId="10" xfId="1" applyNumberFormat="1" applyFont="1" applyFill="1" applyBorder="1" applyAlignment="1" applyProtection="1">
      <alignment horizontal="left"/>
    </xf>
    <xf numFmtId="168" fontId="5" fillId="9" borderId="10" xfId="1" applyNumberFormat="1" applyFont="1" applyFill="1" applyBorder="1" applyAlignment="1" applyProtection="1">
      <alignment horizontal="left"/>
      <protection locked="0"/>
    </xf>
    <xf numFmtId="167" fontId="5" fillId="9" borderId="10" xfId="1" applyNumberFormat="1" applyFont="1" applyFill="1" applyBorder="1" applyAlignment="1" applyProtection="1">
      <alignment horizontal="center"/>
    </xf>
    <xf numFmtId="42" fontId="5" fillId="9" borderId="0" xfId="1" applyNumberFormat="1" applyFont="1" applyFill="1" applyBorder="1" applyAlignment="1" applyProtection="1">
      <alignment horizontal="left"/>
    </xf>
    <xf numFmtId="168" fontId="1" fillId="9" borderId="10" xfId="1" applyNumberFormat="1" applyFill="1" applyBorder="1" applyAlignment="1" applyProtection="1">
      <alignment horizontal="left"/>
      <protection locked="0"/>
    </xf>
  </cellXfs>
  <cellStyles count="10">
    <cellStyle name="Currency 2" xfId="4"/>
    <cellStyle name="Extension" xfId="9"/>
    <cellStyle name="Followed Hyperlink" xfId="6" builtinId="9" hidden="1"/>
    <cellStyle name="Followed Hyperlink" xfId="8" builtinId="9" hidden="1"/>
    <cellStyle name="Good" xfId="1" builtinId="26"/>
    <cellStyle name="Hyperlink" xfId="5" builtinId="8" hidden="1"/>
    <cellStyle name="Hyperlink" xfId="7" builtinId="8" hidden="1"/>
    <cellStyle name="Input" xfId="2" builtinId="20"/>
    <cellStyle name="Normal" xfId="0" builtinId="0"/>
    <cellStyle name="Normal 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Actual &amp; Forecast Revenue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Secured Revenue</c:v>
          </c:tx>
          <c:marker>
            <c:symbol val="none"/>
          </c:marker>
          <c:cat>
            <c:numRef>
              <c:f>'Secured Revenue'!$D$7:$AN$7</c:f>
              <c:numCache>
                <c:formatCode>mmm\-yy</c:formatCode>
                <c:ptCount val="37"/>
                <c:pt idx="0">
                  <c:v>41244.0</c:v>
                </c:pt>
                <c:pt idx="1">
                  <c:v>41275.0</c:v>
                </c:pt>
                <c:pt idx="2">
                  <c:v>41306.0</c:v>
                </c:pt>
                <c:pt idx="3">
                  <c:v>41334.0</c:v>
                </c:pt>
                <c:pt idx="4">
                  <c:v>41365.0</c:v>
                </c:pt>
                <c:pt idx="5">
                  <c:v>41395.0</c:v>
                </c:pt>
                <c:pt idx="6">
                  <c:v>41426.0</c:v>
                </c:pt>
                <c:pt idx="7">
                  <c:v>41456.0</c:v>
                </c:pt>
                <c:pt idx="8">
                  <c:v>41487.0</c:v>
                </c:pt>
                <c:pt idx="9">
                  <c:v>41518.0</c:v>
                </c:pt>
                <c:pt idx="10">
                  <c:v>41548.0</c:v>
                </c:pt>
                <c:pt idx="11">
                  <c:v>41579.0</c:v>
                </c:pt>
                <c:pt idx="12">
                  <c:v>41609.0</c:v>
                </c:pt>
                <c:pt idx="13">
                  <c:v>41640.0</c:v>
                </c:pt>
                <c:pt idx="14">
                  <c:v>41671.0</c:v>
                </c:pt>
                <c:pt idx="15">
                  <c:v>41699.0</c:v>
                </c:pt>
                <c:pt idx="16">
                  <c:v>41730.0</c:v>
                </c:pt>
                <c:pt idx="17">
                  <c:v>41760.0</c:v>
                </c:pt>
                <c:pt idx="18">
                  <c:v>41791.0</c:v>
                </c:pt>
                <c:pt idx="19">
                  <c:v>41821.0</c:v>
                </c:pt>
                <c:pt idx="20">
                  <c:v>41852.0</c:v>
                </c:pt>
                <c:pt idx="21">
                  <c:v>41883.0</c:v>
                </c:pt>
                <c:pt idx="22">
                  <c:v>41913.0</c:v>
                </c:pt>
                <c:pt idx="23">
                  <c:v>41944.0</c:v>
                </c:pt>
                <c:pt idx="24">
                  <c:v>41974.0</c:v>
                </c:pt>
                <c:pt idx="25">
                  <c:v>42005.0</c:v>
                </c:pt>
                <c:pt idx="26">
                  <c:v>42036.0</c:v>
                </c:pt>
                <c:pt idx="27">
                  <c:v>42064.0</c:v>
                </c:pt>
                <c:pt idx="28">
                  <c:v>42095.0</c:v>
                </c:pt>
                <c:pt idx="29">
                  <c:v>42125.0</c:v>
                </c:pt>
                <c:pt idx="30">
                  <c:v>42156.0</c:v>
                </c:pt>
                <c:pt idx="31">
                  <c:v>42186.0</c:v>
                </c:pt>
                <c:pt idx="32">
                  <c:v>42217.0</c:v>
                </c:pt>
                <c:pt idx="33">
                  <c:v>42248.0</c:v>
                </c:pt>
                <c:pt idx="34">
                  <c:v>42278.0</c:v>
                </c:pt>
                <c:pt idx="35">
                  <c:v>42309.0</c:v>
                </c:pt>
                <c:pt idx="36">
                  <c:v>42339.0</c:v>
                </c:pt>
              </c:numCache>
            </c:numRef>
          </c:cat>
          <c:val>
            <c:numRef>
              <c:f>'Secured Revenue'!$D$40:$AN$40</c:f>
              <c:numCache>
                <c:formatCode>_("$"* #,##0_);_("$"* \(#,##0\);_("$"* "-"_);_(@_)</c:formatCode>
                <c:ptCount val="37"/>
                <c:pt idx="0">
                  <c:v>17726.85</c:v>
                </c:pt>
                <c:pt idx="1">
                  <c:v>17726.85</c:v>
                </c:pt>
                <c:pt idx="2">
                  <c:v>17726.85</c:v>
                </c:pt>
                <c:pt idx="3">
                  <c:v>19946.25</c:v>
                </c:pt>
                <c:pt idx="4">
                  <c:v>19946.25</c:v>
                </c:pt>
                <c:pt idx="5">
                  <c:v>19946.25</c:v>
                </c:pt>
                <c:pt idx="6">
                  <c:v>19946.25</c:v>
                </c:pt>
                <c:pt idx="7">
                  <c:v>19946.25</c:v>
                </c:pt>
                <c:pt idx="8">
                  <c:v>19946.25</c:v>
                </c:pt>
                <c:pt idx="9">
                  <c:v>19946.25</c:v>
                </c:pt>
                <c:pt idx="10">
                  <c:v>19946.25</c:v>
                </c:pt>
                <c:pt idx="11">
                  <c:v>19946.25</c:v>
                </c:pt>
                <c:pt idx="12">
                  <c:v>19946.25</c:v>
                </c:pt>
                <c:pt idx="13">
                  <c:v>19091.7</c:v>
                </c:pt>
                <c:pt idx="14">
                  <c:v>19091.7</c:v>
                </c:pt>
                <c:pt idx="15">
                  <c:v>19091.7</c:v>
                </c:pt>
                <c:pt idx="16">
                  <c:v>18237.15</c:v>
                </c:pt>
                <c:pt idx="17">
                  <c:v>17427.15</c:v>
                </c:pt>
                <c:pt idx="18">
                  <c:v>16617.15</c:v>
                </c:pt>
                <c:pt idx="19">
                  <c:v>15402.15</c:v>
                </c:pt>
                <c:pt idx="20">
                  <c:v>14571.9</c:v>
                </c:pt>
                <c:pt idx="21">
                  <c:v>14976.9</c:v>
                </c:pt>
                <c:pt idx="22">
                  <c:v>14102.1</c:v>
                </c:pt>
                <c:pt idx="23">
                  <c:v>14102.1</c:v>
                </c:pt>
                <c:pt idx="24">
                  <c:v>13247.55</c:v>
                </c:pt>
                <c:pt idx="25">
                  <c:v>11121.3</c:v>
                </c:pt>
                <c:pt idx="26">
                  <c:v>11121.3</c:v>
                </c:pt>
                <c:pt idx="27">
                  <c:v>11121.3</c:v>
                </c:pt>
                <c:pt idx="28">
                  <c:v>9391.950000000001</c:v>
                </c:pt>
                <c:pt idx="29">
                  <c:v>9391.950000000001</c:v>
                </c:pt>
                <c:pt idx="30">
                  <c:v>9391.950000000001</c:v>
                </c:pt>
                <c:pt idx="31">
                  <c:v>7929.900000000001</c:v>
                </c:pt>
                <c:pt idx="32">
                  <c:v>7055.1</c:v>
                </c:pt>
                <c:pt idx="33">
                  <c:v>7055.1</c:v>
                </c:pt>
                <c:pt idx="34">
                  <c:v>7055.1</c:v>
                </c:pt>
                <c:pt idx="35">
                  <c:v>7055.1</c:v>
                </c:pt>
                <c:pt idx="36">
                  <c:v>6245.1</c:v>
                </c:pt>
              </c:numCache>
            </c:numRef>
          </c:val>
          <c:smooth val="0"/>
        </c:ser>
        <c:ser>
          <c:idx val="1"/>
          <c:order val="1"/>
          <c:tx>
            <c:v>Secured &amp; Predicted Revenue</c:v>
          </c:tx>
          <c:marker>
            <c:symbol val="none"/>
          </c:marker>
          <c:val>
            <c:numRef>
              <c:f>'Secured Revenue'!$D$42:$AN$42</c:f>
              <c:numCache>
                <c:formatCode>_("$"* #,##0_);_("$"* \(#,##0\);_("$"* "-"_);_(@_)</c:formatCode>
                <c:ptCount val="37"/>
                <c:pt idx="0">
                  <c:v>17726.85</c:v>
                </c:pt>
                <c:pt idx="1">
                  <c:v>17726.85</c:v>
                </c:pt>
                <c:pt idx="2">
                  <c:v>17726.85</c:v>
                </c:pt>
                <c:pt idx="3">
                  <c:v>19946.25</c:v>
                </c:pt>
                <c:pt idx="4">
                  <c:v>19946.25</c:v>
                </c:pt>
                <c:pt idx="5">
                  <c:v>19946.25</c:v>
                </c:pt>
                <c:pt idx="6">
                  <c:v>19946.25</c:v>
                </c:pt>
                <c:pt idx="7">
                  <c:v>19946.25</c:v>
                </c:pt>
                <c:pt idx="8">
                  <c:v>19946.25</c:v>
                </c:pt>
                <c:pt idx="9">
                  <c:v>19946.25</c:v>
                </c:pt>
                <c:pt idx="10">
                  <c:v>19946.25</c:v>
                </c:pt>
                <c:pt idx="11">
                  <c:v>19946.25</c:v>
                </c:pt>
                <c:pt idx="12">
                  <c:v>19946.25</c:v>
                </c:pt>
                <c:pt idx="13">
                  <c:v>19091.7</c:v>
                </c:pt>
                <c:pt idx="14">
                  <c:v>19091.7</c:v>
                </c:pt>
                <c:pt idx="15">
                  <c:v>19091.7</c:v>
                </c:pt>
                <c:pt idx="16">
                  <c:v>18237.15</c:v>
                </c:pt>
                <c:pt idx="17">
                  <c:v>17427.15</c:v>
                </c:pt>
                <c:pt idx="18">
                  <c:v>16617.15</c:v>
                </c:pt>
                <c:pt idx="19">
                  <c:v>15402.15</c:v>
                </c:pt>
                <c:pt idx="20">
                  <c:v>14571.9</c:v>
                </c:pt>
                <c:pt idx="21">
                  <c:v>14976.9</c:v>
                </c:pt>
                <c:pt idx="22">
                  <c:v>14102.1</c:v>
                </c:pt>
                <c:pt idx="23">
                  <c:v>14102.1</c:v>
                </c:pt>
                <c:pt idx="24">
                  <c:v>13247.55</c:v>
                </c:pt>
                <c:pt idx="25">
                  <c:v>11121.3</c:v>
                </c:pt>
                <c:pt idx="26">
                  <c:v>11121.3</c:v>
                </c:pt>
                <c:pt idx="27">
                  <c:v>11121.3</c:v>
                </c:pt>
                <c:pt idx="28">
                  <c:v>9391.950000000001</c:v>
                </c:pt>
                <c:pt idx="29">
                  <c:v>9391.950000000001</c:v>
                </c:pt>
                <c:pt idx="30">
                  <c:v>9391.950000000001</c:v>
                </c:pt>
                <c:pt idx="31">
                  <c:v>7929.900000000001</c:v>
                </c:pt>
                <c:pt idx="32">
                  <c:v>7055.1</c:v>
                </c:pt>
                <c:pt idx="33">
                  <c:v>7055.1</c:v>
                </c:pt>
                <c:pt idx="34">
                  <c:v>7055.1</c:v>
                </c:pt>
                <c:pt idx="35">
                  <c:v>7055.1</c:v>
                </c:pt>
                <c:pt idx="36">
                  <c:v>6245.1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591720"/>
        <c:axId val="2127594760"/>
      </c:lineChart>
      <c:dateAx>
        <c:axId val="2127591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127594760"/>
        <c:crosses val="autoZero"/>
        <c:auto val="1"/>
        <c:lblOffset val="100"/>
        <c:baseTimeUnit val="months"/>
      </c:dateAx>
      <c:valAx>
        <c:axId val="2127594760"/>
        <c:scaling>
          <c:orientation val="minMax"/>
        </c:scaling>
        <c:delete val="0"/>
        <c:axPos val="l"/>
        <c:majorGridlines/>
        <c:minorGridlines/>
        <c:numFmt formatCode="_(&quot;$&quot;* #,##0_);_(&quot;$&quot;* \(#,##0\);_(&quot;$&quot;* &quot;-&quot;_);_(@_)" sourceLinked="1"/>
        <c:majorTickMark val="out"/>
        <c:minorTickMark val="none"/>
        <c:tickLblPos val="nextTo"/>
        <c:crossAx val="2127591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2473958</xdr:colOff>
      <xdr:row>52</xdr:row>
      <xdr:rowOff>13016</xdr:rowOff>
    </xdr:from>
    <xdr:to>
      <xdr:col>18</xdr:col>
      <xdr:colOff>175895</xdr:colOff>
      <xdr:row>74</xdr:row>
      <xdr:rowOff>123189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workbookViewId="0"/>
  </sheetViews>
  <sheetFormatPr baseColWidth="10" defaultColWidth="8.83203125" defaultRowHeight="14" x14ac:dyDescent="0"/>
  <cols>
    <col min="1" max="1" width="16.5" customWidth="1"/>
    <col min="2" max="2" width="25" customWidth="1"/>
    <col min="3" max="3" width="29.5" customWidth="1"/>
    <col min="4" max="40" width="10.33203125" customWidth="1"/>
    <col min="41" max="41" width="15.33203125" customWidth="1"/>
  </cols>
  <sheetData>
    <row r="1" spans="1:41" ht="21">
      <c r="A1" s="24" t="s">
        <v>64</v>
      </c>
      <c r="B1" s="24"/>
      <c r="C1" s="63" t="s">
        <v>63</v>
      </c>
      <c r="D1" s="63">
        <v>0.81</v>
      </c>
      <c r="E1" s="1"/>
      <c r="F1" s="1"/>
    </row>
    <row r="2" spans="1:41">
      <c r="A2" s="13" t="s">
        <v>21</v>
      </c>
      <c r="B2" s="13"/>
      <c r="C2" s="13"/>
      <c r="D2" s="23"/>
      <c r="E2" s="23"/>
      <c r="F2" s="19"/>
      <c r="G2" s="19"/>
      <c r="H2" s="19"/>
      <c r="I2" s="8"/>
      <c r="J2" s="8"/>
    </row>
    <row r="3" spans="1:41">
      <c r="C3" s="7"/>
      <c r="D3" s="8"/>
      <c r="E3" s="8"/>
      <c r="F3" s="8"/>
      <c r="G3" s="8"/>
      <c r="H3" s="8"/>
      <c r="I3" s="8"/>
      <c r="J3" s="8"/>
    </row>
    <row r="4" spans="1:41">
      <c r="A4" s="29" t="s">
        <v>0</v>
      </c>
      <c r="B4" s="25" t="s">
        <v>117</v>
      </c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41">
      <c r="A5" s="29" t="s">
        <v>20</v>
      </c>
      <c r="B5" s="14">
        <f ca="1">TODAY()</f>
        <v>41283</v>
      </c>
      <c r="C5" s="20"/>
      <c r="D5" s="20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41">
      <c r="A7" s="18" t="s">
        <v>107</v>
      </c>
      <c r="B7" s="18" t="s">
        <v>15</v>
      </c>
      <c r="C7" s="5" t="s">
        <v>46</v>
      </c>
      <c r="D7" s="6">
        <v>41244</v>
      </c>
      <c r="E7" s="6">
        <v>41275</v>
      </c>
      <c r="F7" s="6">
        <v>41306</v>
      </c>
      <c r="G7" s="6">
        <v>41334</v>
      </c>
      <c r="H7" s="6">
        <v>41365</v>
      </c>
      <c r="I7" s="6">
        <v>41395</v>
      </c>
      <c r="J7" s="6">
        <v>41426</v>
      </c>
      <c r="K7" s="6">
        <v>41456</v>
      </c>
      <c r="L7" s="6">
        <v>41487</v>
      </c>
      <c r="M7" s="6">
        <v>41518</v>
      </c>
      <c r="N7" s="6">
        <v>41548</v>
      </c>
      <c r="O7" s="6">
        <v>41579</v>
      </c>
      <c r="P7" s="6">
        <v>41609</v>
      </c>
      <c r="Q7" s="6">
        <v>41640</v>
      </c>
      <c r="R7" s="6">
        <v>41671</v>
      </c>
      <c r="S7" s="6">
        <v>41699</v>
      </c>
      <c r="T7" s="6">
        <v>41730</v>
      </c>
      <c r="U7" s="6">
        <v>41760</v>
      </c>
      <c r="V7" s="6">
        <v>41791</v>
      </c>
      <c r="W7" s="6">
        <v>41821</v>
      </c>
      <c r="X7" s="6">
        <v>41852</v>
      </c>
      <c r="Y7" s="6">
        <v>41883</v>
      </c>
      <c r="Z7" s="6">
        <v>41913</v>
      </c>
      <c r="AA7" s="6">
        <v>41944</v>
      </c>
      <c r="AB7" s="6">
        <v>41974</v>
      </c>
      <c r="AC7" s="6">
        <v>42005</v>
      </c>
      <c r="AD7" s="6">
        <v>42036</v>
      </c>
      <c r="AE7" s="6">
        <v>42064</v>
      </c>
      <c r="AF7" s="6">
        <v>42095</v>
      </c>
      <c r="AG7" s="6">
        <v>42125</v>
      </c>
      <c r="AH7" s="6">
        <v>42156</v>
      </c>
      <c r="AI7" s="6">
        <v>42186</v>
      </c>
      <c r="AJ7" s="6">
        <v>42217</v>
      </c>
      <c r="AK7" s="6">
        <v>42248</v>
      </c>
      <c r="AL7" s="6">
        <v>42278</v>
      </c>
      <c r="AM7" s="6">
        <v>42309</v>
      </c>
      <c r="AN7" s="6">
        <v>42339</v>
      </c>
      <c r="AO7" s="48" t="s">
        <v>108</v>
      </c>
    </row>
    <row r="8" spans="1:41">
      <c r="A8" s="30" t="s">
        <v>16</v>
      </c>
      <c r="B8" s="30" t="s">
        <v>47</v>
      </c>
      <c r="C8" s="30" t="s">
        <v>22</v>
      </c>
      <c r="D8" s="26">
        <v>1055</v>
      </c>
      <c r="E8" s="26">
        <v>1055</v>
      </c>
      <c r="F8" s="26">
        <v>1055</v>
      </c>
      <c r="G8" s="26">
        <v>1055</v>
      </c>
      <c r="H8" s="26">
        <v>1055</v>
      </c>
      <c r="I8" s="26">
        <v>1055</v>
      </c>
      <c r="J8" s="26">
        <v>1055</v>
      </c>
      <c r="K8" s="26">
        <v>1055</v>
      </c>
      <c r="L8" s="26">
        <v>1055</v>
      </c>
      <c r="M8" s="26">
        <v>1055</v>
      </c>
      <c r="N8" s="26">
        <v>1055</v>
      </c>
      <c r="O8" s="26">
        <v>1055</v>
      </c>
      <c r="P8" s="26">
        <v>1055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49">
        <f t="shared" ref="AO8:AO38" si="0">SUM(D8:AN8)*Interest_Rate</f>
        <v>11109.150000000001</v>
      </c>
    </row>
    <row r="9" spans="1:41">
      <c r="A9" s="30" t="s">
        <v>16</v>
      </c>
      <c r="B9" s="30" t="s">
        <v>48</v>
      </c>
      <c r="C9" s="30" t="s">
        <v>23</v>
      </c>
      <c r="D9" s="27">
        <v>1500</v>
      </c>
      <c r="E9" s="27">
        <v>1500</v>
      </c>
      <c r="F9" s="27">
        <v>1500</v>
      </c>
      <c r="G9" s="27">
        <v>1500</v>
      </c>
      <c r="H9" s="27">
        <v>1500</v>
      </c>
      <c r="I9" s="27">
        <v>1500</v>
      </c>
      <c r="J9" s="27">
        <v>1500</v>
      </c>
      <c r="K9" s="27">
        <v>1500</v>
      </c>
      <c r="L9" s="27">
        <v>1500</v>
      </c>
      <c r="M9" s="27">
        <v>1500</v>
      </c>
      <c r="N9" s="27">
        <v>1500</v>
      </c>
      <c r="O9" s="27">
        <v>1500</v>
      </c>
      <c r="P9" s="27">
        <v>1500</v>
      </c>
      <c r="Q9" s="27">
        <v>1500</v>
      </c>
      <c r="R9" s="27">
        <v>1500</v>
      </c>
      <c r="S9" s="27">
        <v>1500</v>
      </c>
      <c r="T9" s="27">
        <v>1500</v>
      </c>
      <c r="U9" s="27">
        <v>1500</v>
      </c>
      <c r="V9" s="27">
        <v>1500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49">
        <f t="shared" si="0"/>
        <v>23085</v>
      </c>
    </row>
    <row r="10" spans="1:41">
      <c r="A10" s="30" t="s">
        <v>16</v>
      </c>
      <c r="B10" s="30" t="s">
        <v>24</v>
      </c>
      <c r="C10" s="31" t="s">
        <v>24</v>
      </c>
      <c r="D10" s="27">
        <v>1055</v>
      </c>
      <c r="E10" s="27">
        <v>1055</v>
      </c>
      <c r="F10" s="27">
        <v>1055</v>
      </c>
      <c r="G10" s="27">
        <v>1055</v>
      </c>
      <c r="H10" s="27">
        <v>1055</v>
      </c>
      <c r="I10" s="27">
        <v>1055</v>
      </c>
      <c r="J10" s="27">
        <v>1055</v>
      </c>
      <c r="K10" s="27">
        <v>1055</v>
      </c>
      <c r="L10" s="27">
        <v>1055</v>
      </c>
      <c r="M10" s="27">
        <v>1055</v>
      </c>
      <c r="N10" s="27">
        <v>1055</v>
      </c>
      <c r="O10" s="27">
        <v>1055</v>
      </c>
      <c r="P10" s="27">
        <v>1055</v>
      </c>
      <c r="Q10" s="27">
        <v>1055</v>
      </c>
      <c r="R10" s="27">
        <v>1055</v>
      </c>
      <c r="S10" s="27">
        <v>1055</v>
      </c>
      <c r="T10" s="27">
        <v>1055</v>
      </c>
      <c r="U10" s="27">
        <v>1055</v>
      </c>
      <c r="V10" s="27">
        <v>1055</v>
      </c>
      <c r="W10" s="27">
        <v>1055</v>
      </c>
      <c r="X10" s="27">
        <v>1055</v>
      </c>
      <c r="Y10" s="27">
        <v>1055</v>
      </c>
      <c r="Z10" s="27">
        <v>1055</v>
      </c>
      <c r="AA10" s="27">
        <v>1055</v>
      </c>
      <c r="AB10" s="27">
        <v>1055</v>
      </c>
      <c r="AC10" s="27">
        <v>1055</v>
      </c>
      <c r="AD10" s="27">
        <v>1055</v>
      </c>
      <c r="AE10" s="27">
        <v>1055</v>
      </c>
      <c r="AF10" s="27"/>
      <c r="AG10" s="27"/>
      <c r="AH10" s="27"/>
      <c r="AI10" s="27"/>
      <c r="AJ10" s="27"/>
      <c r="AK10" s="27"/>
      <c r="AL10" s="27"/>
      <c r="AM10" s="27"/>
      <c r="AN10" s="27"/>
      <c r="AO10" s="49">
        <f t="shared" si="0"/>
        <v>23927.4</v>
      </c>
    </row>
    <row r="11" spans="1:41">
      <c r="A11" s="30" t="s">
        <v>16</v>
      </c>
      <c r="B11" s="30" t="s">
        <v>49</v>
      </c>
      <c r="C11" s="30" t="s">
        <v>25</v>
      </c>
      <c r="D11" s="27">
        <v>1000</v>
      </c>
      <c r="E11" s="27">
        <v>1000</v>
      </c>
      <c r="F11" s="27">
        <v>1000</v>
      </c>
      <c r="G11" s="27">
        <v>1000</v>
      </c>
      <c r="H11" s="27">
        <v>1000</v>
      </c>
      <c r="I11" s="27">
        <v>1000</v>
      </c>
      <c r="J11" s="27">
        <v>1000</v>
      </c>
      <c r="K11" s="27">
        <v>1000</v>
      </c>
      <c r="L11" s="27">
        <v>1000</v>
      </c>
      <c r="M11" s="27">
        <v>1000</v>
      </c>
      <c r="N11" s="27">
        <v>1000</v>
      </c>
      <c r="O11" s="27">
        <v>1000</v>
      </c>
      <c r="P11" s="27">
        <v>1000</v>
      </c>
      <c r="Q11" s="27">
        <v>1000</v>
      </c>
      <c r="R11" s="27">
        <v>1000</v>
      </c>
      <c r="S11" s="27">
        <v>1000</v>
      </c>
      <c r="T11" s="27">
        <v>1000</v>
      </c>
      <c r="U11" s="27">
        <v>1000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49">
        <f t="shared" si="0"/>
        <v>14580.000000000002</v>
      </c>
    </row>
    <row r="12" spans="1:41">
      <c r="A12" s="30" t="s">
        <v>16</v>
      </c>
      <c r="B12" s="30" t="s">
        <v>50</v>
      </c>
      <c r="C12" s="30" t="s">
        <v>26</v>
      </c>
      <c r="D12" s="27">
        <v>1025</v>
      </c>
      <c r="E12" s="27">
        <v>1025</v>
      </c>
      <c r="F12" s="27">
        <v>1025</v>
      </c>
      <c r="G12" s="27">
        <v>1025</v>
      </c>
      <c r="H12" s="27">
        <v>1025</v>
      </c>
      <c r="I12" s="27">
        <v>1025</v>
      </c>
      <c r="J12" s="27">
        <v>1025</v>
      </c>
      <c r="K12" s="27">
        <v>1025</v>
      </c>
      <c r="L12" s="27">
        <v>1025</v>
      </c>
      <c r="M12" s="27">
        <v>1025</v>
      </c>
      <c r="N12" s="27">
        <v>1025</v>
      </c>
      <c r="O12" s="27">
        <v>1025</v>
      </c>
      <c r="P12" s="27">
        <v>1025</v>
      </c>
      <c r="Q12" s="27">
        <v>1025</v>
      </c>
      <c r="R12" s="27">
        <v>1025</v>
      </c>
      <c r="S12" s="27">
        <v>1025</v>
      </c>
      <c r="T12" s="27">
        <v>1025</v>
      </c>
      <c r="U12" s="27">
        <v>1025</v>
      </c>
      <c r="V12" s="27">
        <v>1025</v>
      </c>
      <c r="W12" s="27">
        <v>1025</v>
      </c>
      <c r="X12" s="27">
        <v>1025</v>
      </c>
      <c r="Y12" s="27">
        <v>1025</v>
      </c>
      <c r="Z12" s="27">
        <v>1025</v>
      </c>
      <c r="AA12" s="27">
        <v>1025</v>
      </c>
      <c r="AB12" s="27">
        <v>1025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49">
        <f t="shared" si="0"/>
        <v>20756.25</v>
      </c>
    </row>
    <row r="13" spans="1:41">
      <c r="A13" s="30" t="s">
        <v>16</v>
      </c>
      <c r="B13" s="30" t="s">
        <v>28</v>
      </c>
      <c r="C13" s="30" t="s">
        <v>28</v>
      </c>
      <c r="D13" s="27">
        <v>1025</v>
      </c>
      <c r="E13" s="27">
        <v>1025</v>
      </c>
      <c r="F13" s="27">
        <v>1025</v>
      </c>
      <c r="G13" s="27">
        <v>1025</v>
      </c>
      <c r="H13" s="27">
        <v>1025</v>
      </c>
      <c r="I13" s="27">
        <v>1025</v>
      </c>
      <c r="J13" s="27">
        <v>1025</v>
      </c>
      <c r="K13" s="27">
        <v>1025</v>
      </c>
      <c r="L13" s="27">
        <v>1025</v>
      </c>
      <c r="M13" s="27">
        <v>1025</v>
      </c>
      <c r="N13" s="27">
        <v>1025</v>
      </c>
      <c r="O13" s="27">
        <v>1025</v>
      </c>
      <c r="P13" s="27">
        <v>1025</v>
      </c>
      <c r="Q13" s="27">
        <v>1025</v>
      </c>
      <c r="R13" s="27">
        <v>1025</v>
      </c>
      <c r="S13" s="27">
        <v>1025</v>
      </c>
      <c r="T13" s="27">
        <v>1025</v>
      </c>
      <c r="U13" s="27">
        <v>1025</v>
      </c>
      <c r="V13" s="27">
        <v>1025</v>
      </c>
      <c r="W13" s="27">
        <v>1025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49">
        <f t="shared" si="0"/>
        <v>16605</v>
      </c>
    </row>
    <row r="14" spans="1:41">
      <c r="A14" s="30" t="s">
        <v>16</v>
      </c>
      <c r="B14" s="30" t="s">
        <v>51</v>
      </c>
      <c r="C14" s="30" t="s">
        <v>29</v>
      </c>
      <c r="D14" s="27">
        <v>100</v>
      </c>
      <c r="E14" s="27">
        <v>100</v>
      </c>
      <c r="F14" s="27">
        <v>100</v>
      </c>
      <c r="G14" s="27">
        <v>100</v>
      </c>
      <c r="H14" s="27">
        <v>100</v>
      </c>
      <c r="I14" s="27">
        <v>100</v>
      </c>
      <c r="J14" s="27">
        <v>100</v>
      </c>
      <c r="K14" s="27">
        <v>100</v>
      </c>
      <c r="L14" s="27">
        <v>100</v>
      </c>
      <c r="M14" s="27">
        <v>100</v>
      </c>
      <c r="N14" s="27">
        <v>100</v>
      </c>
      <c r="O14" s="27">
        <v>100</v>
      </c>
      <c r="P14" s="27">
        <v>100</v>
      </c>
      <c r="Q14" s="27">
        <v>100</v>
      </c>
      <c r="R14" s="27">
        <v>100</v>
      </c>
      <c r="S14" s="27">
        <v>100</v>
      </c>
      <c r="T14" s="27">
        <v>100</v>
      </c>
      <c r="U14" s="27">
        <v>100</v>
      </c>
      <c r="V14" s="27">
        <v>100</v>
      </c>
      <c r="W14" s="27">
        <v>100</v>
      </c>
      <c r="X14" s="27">
        <v>100</v>
      </c>
      <c r="Y14" s="27">
        <v>100</v>
      </c>
      <c r="Z14" s="27">
        <v>100</v>
      </c>
      <c r="AA14" s="27">
        <v>100</v>
      </c>
      <c r="AB14" s="27">
        <v>100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49">
        <f t="shared" si="0"/>
        <v>2025.0000000000002</v>
      </c>
    </row>
    <row r="15" spans="1:41">
      <c r="A15" s="30" t="s">
        <v>16</v>
      </c>
      <c r="B15" s="30" t="s">
        <v>30</v>
      </c>
      <c r="C15" s="30" t="s">
        <v>30</v>
      </c>
      <c r="D15" s="27">
        <v>260</v>
      </c>
      <c r="E15" s="27">
        <v>260</v>
      </c>
      <c r="F15" s="27">
        <v>260</v>
      </c>
      <c r="G15" s="27">
        <v>3000</v>
      </c>
      <c r="H15" s="27">
        <v>3000</v>
      </c>
      <c r="I15" s="27">
        <v>3000</v>
      </c>
      <c r="J15" s="27">
        <v>3000</v>
      </c>
      <c r="K15" s="27">
        <v>3000</v>
      </c>
      <c r="L15" s="27">
        <v>3000</v>
      </c>
      <c r="M15" s="27">
        <v>3000</v>
      </c>
      <c r="N15" s="27">
        <v>3000</v>
      </c>
      <c r="O15" s="27">
        <v>3000</v>
      </c>
      <c r="P15" s="27">
        <v>3000</v>
      </c>
      <c r="Q15" s="27">
        <v>3000</v>
      </c>
      <c r="R15" s="27">
        <v>3000</v>
      </c>
      <c r="S15" s="27">
        <v>3000</v>
      </c>
      <c r="T15" s="27">
        <v>3000</v>
      </c>
      <c r="U15" s="27">
        <v>3000</v>
      </c>
      <c r="V15" s="27">
        <v>3000</v>
      </c>
      <c r="W15" s="27">
        <v>3000</v>
      </c>
      <c r="X15" s="27">
        <v>3000</v>
      </c>
      <c r="Y15" s="27">
        <v>3000</v>
      </c>
      <c r="Z15" s="27">
        <v>3000</v>
      </c>
      <c r="AA15" s="27">
        <v>3000</v>
      </c>
      <c r="AB15" s="27">
        <v>3000</v>
      </c>
      <c r="AC15" s="27">
        <v>3000</v>
      </c>
      <c r="AD15" s="27">
        <v>3000</v>
      </c>
      <c r="AE15" s="27">
        <v>3000</v>
      </c>
      <c r="AF15" s="27">
        <v>3000</v>
      </c>
      <c r="AG15" s="27">
        <v>3000</v>
      </c>
      <c r="AH15" s="27">
        <v>3000</v>
      </c>
      <c r="AI15" s="27">
        <v>3000</v>
      </c>
      <c r="AJ15" s="27">
        <v>3000</v>
      </c>
      <c r="AK15" s="27">
        <v>3000</v>
      </c>
      <c r="AL15" s="27">
        <v>3000</v>
      </c>
      <c r="AM15" s="27">
        <v>3000</v>
      </c>
      <c r="AN15" s="27">
        <v>3000</v>
      </c>
      <c r="AO15" s="49">
        <f t="shared" si="0"/>
        <v>83251.8</v>
      </c>
    </row>
    <row r="16" spans="1:41">
      <c r="A16" s="30" t="s">
        <v>16</v>
      </c>
      <c r="B16" s="30" t="s">
        <v>52</v>
      </c>
      <c r="C16" s="30" t="s">
        <v>31</v>
      </c>
      <c r="D16" s="27">
        <v>1055</v>
      </c>
      <c r="E16" s="27">
        <v>1055</v>
      </c>
      <c r="F16" s="27">
        <v>1055</v>
      </c>
      <c r="G16" s="27">
        <v>1055</v>
      </c>
      <c r="H16" s="27">
        <v>1055</v>
      </c>
      <c r="I16" s="27">
        <v>1055</v>
      </c>
      <c r="J16" s="27">
        <v>1055</v>
      </c>
      <c r="K16" s="27">
        <v>1055</v>
      </c>
      <c r="L16" s="27">
        <v>1055</v>
      </c>
      <c r="M16" s="27">
        <v>1055</v>
      </c>
      <c r="N16" s="27">
        <v>1055</v>
      </c>
      <c r="O16" s="27">
        <v>1055</v>
      </c>
      <c r="P16" s="27">
        <v>1055</v>
      </c>
      <c r="Q16" s="27">
        <v>1055</v>
      </c>
      <c r="R16" s="27">
        <v>1055</v>
      </c>
      <c r="S16" s="27">
        <v>1055</v>
      </c>
      <c r="T16" s="27">
        <v>1055</v>
      </c>
      <c r="U16" s="27">
        <v>1055</v>
      </c>
      <c r="V16" s="27">
        <v>1055</v>
      </c>
      <c r="W16" s="27">
        <v>1055</v>
      </c>
      <c r="X16" s="27">
        <v>1055</v>
      </c>
      <c r="Y16" s="27">
        <v>1055</v>
      </c>
      <c r="Z16" s="27">
        <v>1055</v>
      </c>
      <c r="AA16" s="27">
        <v>1055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49">
        <f t="shared" si="0"/>
        <v>20509.2</v>
      </c>
    </row>
    <row r="17" spans="1:41">
      <c r="A17" s="30" t="s">
        <v>16</v>
      </c>
      <c r="B17" s="30" t="s">
        <v>53</v>
      </c>
      <c r="C17" s="30" t="s">
        <v>32</v>
      </c>
      <c r="D17" s="27">
        <v>500</v>
      </c>
      <c r="E17" s="27">
        <v>500</v>
      </c>
      <c r="F17" s="27">
        <v>500</v>
      </c>
      <c r="G17" s="27">
        <v>500</v>
      </c>
      <c r="H17" s="27">
        <v>500</v>
      </c>
      <c r="I17" s="27">
        <v>500</v>
      </c>
      <c r="J17" s="27">
        <v>500</v>
      </c>
      <c r="K17" s="27">
        <v>500</v>
      </c>
      <c r="L17" s="27">
        <v>500</v>
      </c>
      <c r="M17" s="27">
        <v>500</v>
      </c>
      <c r="N17" s="27">
        <v>500</v>
      </c>
      <c r="O17" s="27">
        <v>500</v>
      </c>
      <c r="P17" s="27">
        <v>500</v>
      </c>
      <c r="Q17" s="27">
        <v>500</v>
      </c>
      <c r="R17" s="27">
        <v>500</v>
      </c>
      <c r="S17" s="27">
        <v>500</v>
      </c>
      <c r="T17" s="27">
        <v>500</v>
      </c>
      <c r="U17" s="27">
        <v>500</v>
      </c>
      <c r="V17" s="27">
        <v>500</v>
      </c>
      <c r="W17" s="27">
        <v>500</v>
      </c>
      <c r="X17" s="27">
        <v>500</v>
      </c>
      <c r="Y17" s="27">
        <v>1000</v>
      </c>
      <c r="Z17" s="27">
        <v>1000</v>
      </c>
      <c r="AA17" s="27">
        <v>1000</v>
      </c>
      <c r="AB17" s="27">
        <v>1000</v>
      </c>
      <c r="AC17" s="27">
        <v>1000</v>
      </c>
      <c r="AD17" s="27">
        <v>1000</v>
      </c>
      <c r="AE17" s="27">
        <v>1000</v>
      </c>
      <c r="AF17" s="27">
        <v>1000</v>
      </c>
      <c r="AG17" s="27">
        <v>1000</v>
      </c>
      <c r="AH17" s="27">
        <v>1000</v>
      </c>
      <c r="AI17" s="27">
        <v>1000</v>
      </c>
      <c r="AJ17" s="27">
        <v>1000</v>
      </c>
      <c r="AK17" s="27">
        <v>1000</v>
      </c>
      <c r="AL17" s="27">
        <v>1000</v>
      </c>
      <c r="AM17" s="27">
        <v>1000</v>
      </c>
      <c r="AN17" s="27">
        <v>1000</v>
      </c>
      <c r="AO17" s="49">
        <f t="shared" si="0"/>
        <v>21465</v>
      </c>
    </row>
    <row r="18" spans="1:41">
      <c r="A18" s="30" t="s">
        <v>16</v>
      </c>
      <c r="B18" s="30" t="s">
        <v>54</v>
      </c>
      <c r="C18" s="30" t="s">
        <v>33</v>
      </c>
      <c r="D18" s="27">
        <v>1055</v>
      </c>
      <c r="E18" s="27">
        <v>1055</v>
      </c>
      <c r="F18" s="27">
        <v>1055</v>
      </c>
      <c r="G18" s="27">
        <v>1055</v>
      </c>
      <c r="H18" s="27">
        <v>1055</v>
      </c>
      <c r="I18" s="27">
        <v>1055</v>
      </c>
      <c r="J18" s="27">
        <v>1055</v>
      </c>
      <c r="K18" s="27">
        <v>1055</v>
      </c>
      <c r="L18" s="27">
        <v>1055</v>
      </c>
      <c r="M18" s="27">
        <v>1055</v>
      </c>
      <c r="N18" s="27">
        <v>1055</v>
      </c>
      <c r="O18" s="27">
        <v>1055</v>
      </c>
      <c r="P18" s="27">
        <v>1055</v>
      </c>
      <c r="Q18" s="27">
        <v>1055</v>
      </c>
      <c r="R18" s="27">
        <v>1055</v>
      </c>
      <c r="S18" s="27">
        <v>1055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49">
        <f t="shared" si="0"/>
        <v>13672.800000000001</v>
      </c>
    </row>
    <row r="19" spans="1:41">
      <c r="A19" s="30" t="s">
        <v>16</v>
      </c>
      <c r="B19" s="30" t="s">
        <v>55</v>
      </c>
      <c r="C19" s="30" t="s">
        <v>35</v>
      </c>
      <c r="D19" s="27">
        <v>750</v>
      </c>
      <c r="E19" s="27">
        <v>750</v>
      </c>
      <c r="F19" s="27">
        <v>750</v>
      </c>
      <c r="G19" s="27">
        <v>750</v>
      </c>
      <c r="H19" s="27">
        <v>750</v>
      </c>
      <c r="I19" s="27">
        <v>750</v>
      </c>
      <c r="J19" s="27">
        <v>750</v>
      </c>
      <c r="K19" s="27">
        <v>750</v>
      </c>
      <c r="L19" s="27">
        <v>750</v>
      </c>
      <c r="M19" s="27">
        <v>750</v>
      </c>
      <c r="N19" s="27">
        <v>750</v>
      </c>
      <c r="O19" s="27">
        <v>750</v>
      </c>
      <c r="P19" s="27">
        <v>750</v>
      </c>
      <c r="Q19" s="27">
        <v>750</v>
      </c>
      <c r="R19" s="27">
        <v>750</v>
      </c>
      <c r="S19" s="27">
        <v>750</v>
      </c>
      <c r="T19" s="27">
        <v>750</v>
      </c>
      <c r="U19" s="27">
        <v>750</v>
      </c>
      <c r="V19" s="27">
        <v>750</v>
      </c>
      <c r="W19" s="27">
        <v>750</v>
      </c>
      <c r="X19" s="27">
        <v>750</v>
      </c>
      <c r="Y19" s="27">
        <v>750</v>
      </c>
      <c r="Z19" s="27">
        <v>750</v>
      </c>
      <c r="AA19" s="27">
        <v>750</v>
      </c>
      <c r="AB19" s="27">
        <v>750</v>
      </c>
      <c r="AC19" s="27">
        <v>750</v>
      </c>
      <c r="AD19" s="27">
        <v>750</v>
      </c>
      <c r="AE19" s="27">
        <v>750</v>
      </c>
      <c r="AF19" s="27">
        <v>750</v>
      </c>
      <c r="AG19" s="27">
        <v>750</v>
      </c>
      <c r="AH19" s="27">
        <v>750</v>
      </c>
      <c r="AI19" s="27">
        <v>750</v>
      </c>
      <c r="AJ19" s="27">
        <v>750</v>
      </c>
      <c r="AK19" s="27">
        <v>750</v>
      </c>
      <c r="AL19" s="27">
        <v>750</v>
      </c>
      <c r="AM19" s="27">
        <v>750</v>
      </c>
      <c r="AN19" s="27">
        <v>750</v>
      </c>
      <c r="AO19" s="49">
        <f t="shared" si="0"/>
        <v>22477.5</v>
      </c>
    </row>
    <row r="20" spans="1:41">
      <c r="A20" s="30" t="s">
        <v>17</v>
      </c>
      <c r="B20" s="30" t="s">
        <v>56</v>
      </c>
      <c r="C20" s="30" t="s">
        <v>36</v>
      </c>
      <c r="D20" s="27">
        <v>1055</v>
      </c>
      <c r="E20" s="27">
        <v>1055</v>
      </c>
      <c r="F20" s="27">
        <v>1055</v>
      </c>
      <c r="G20" s="27">
        <v>1055</v>
      </c>
      <c r="H20" s="27">
        <v>1055</v>
      </c>
      <c r="I20" s="27">
        <v>1055</v>
      </c>
      <c r="J20" s="27">
        <v>1055</v>
      </c>
      <c r="K20" s="27">
        <v>1055</v>
      </c>
      <c r="L20" s="27">
        <v>1055</v>
      </c>
      <c r="M20" s="27">
        <v>1055</v>
      </c>
      <c r="N20" s="27">
        <v>1055</v>
      </c>
      <c r="O20" s="27">
        <v>1055</v>
      </c>
      <c r="P20" s="27">
        <v>1055</v>
      </c>
      <c r="Q20" s="27">
        <v>1055</v>
      </c>
      <c r="R20" s="27">
        <v>1055</v>
      </c>
      <c r="S20" s="27">
        <v>1055</v>
      </c>
      <c r="T20" s="27">
        <v>1055</v>
      </c>
      <c r="U20" s="27">
        <v>1055</v>
      </c>
      <c r="V20" s="27">
        <v>1055</v>
      </c>
      <c r="W20" s="27">
        <v>1055</v>
      </c>
      <c r="X20" s="27">
        <v>1055</v>
      </c>
      <c r="Y20" s="27">
        <v>1055</v>
      </c>
      <c r="Z20" s="27">
        <v>1055</v>
      </c>
      <c r="AA20" s="27">
        <v>1055</v>
      </c>
      <c r="AB20" s="27">
        <v>1055</v>
      </c>
      <c r="AC20" s="27">
        <v>1055</v>
      </c>
      <c r="AD20" s="27">
        <v>1055</v>
      </c>
      <c r="AE20" s="27">
        <v>1055</v>
      </c>
      <c r="AF20" s="27">
        <v>1055</v>
      </c>
      <c r="AG20" s="27">
        <v>1055</v>
      </c>
      <c r="AH20" s="27">
        <v>1055</v>
      </c>
      <c r="AI20" s="27">
        <v>1055</v>
      </c>
      <c r="AJ20" s="27">
        <v>1055</v>
      </c>
      <c r="AK20" s="27">
        <v>1055</v>
      </c>
      <c r="AL20" s="27">
        <v>1055</v>
      </c>
      <c r="AM20" s="27">
        <v>1055</v>
      </c>
      <c r="AN20" s="27">
        <v>1055</v>
      </c>
      <c r="AO20" s="49">
        <f t="shared" si="0"/>
        <v>31618.350000000002</v>
      </c>
    </row>
    <row r="21" spans="1:41">
      <c r="A21" s="30" t="s">
        <v>16</v>
      </c>
      <c r="B21" s="30" t="s">
        <v>37</v>
      </c>
      <c r="C21" s="30" t="s">
        <v>37</v>
      </c>
      <c r="D21" s="27">
        <v>850</v>
      </c>
      <c r="E21" s="27">
        <v>850</v>
      </c>
      <c r="F21" s="27">
        <v>850</v>
      </c>
      <c r="G21" s="27">
        <v>850</v>
      </c>
      <c r="H21" s="27">
        <v>850</v>
      </c>
      <c r="I21" s="27">
        <v>850</v>
      </c>
      <c r="J21" s="27">
        <v>850</v>
      </c>
      <c r="K21" s="27">
        <v>850</v>
      </c>
      <c r="L21" s="27">
        <v>850</v>
      </c>
      <c r="M21" s="27">
        <v>850</v>
      </c>
      <c r="N21" s="27">
        <v>850</v>
      </c>
      <c r="O21" s="27">
        <v>850</v>
      </c>
      <c r="P21" s="27">
        <v>850</v>
      </c>
      <c r="Q21" s="27">
        <v>850</v>
      </c>
      <c r="R21" s="27">
        <v>850</v>
      </c>
      <c r="S21" s="27">
        <v>850</v>
      </c>
      <c r="T21" s="27">
        <v>850</v>
      </c>
      <c r="U21" s="27">
        <v>850</v>
      </c>
      <c r="V21" s="27">
        <v>850</v>
      </c>
      <c r="W21" s="27">
        <v>850</v>
      </c>
      <c r="X21" s="27">
        <v>850</v>
      </c>
      <c r="Y21" s="27">
        <v>850</v>
      </c>
      <c r="Z21" s="27">
        <v>850</v>
      </c>
      <c r="AA21" s="27">
        <v>850</v>
      </c>
      <c r="AB21" s="27">
        <v>850</v>
      </c>
      <c r="AC21" s="27">
        <v>850</v>
      </c>
      <c r="AD21" s="27">
        <v>850</v>
      </c>
      <c r="AE21" s="27">
        <v>850</v>
      </c>
      <c r="AF21" s="27">
        <v>850</v>
      </c>
      <c r="AG21" s="27">
        <v>850</v>
      </c>
      <c r="AH21" s="27">
        <v>850</v>
      </c>
      <c r="AI21" s="27">
        <v>850</v>
      </c>
      <c r="AJ21" s="27">
        <v>850</v>
      </c>
      <c r="AK21" s="27">
        <v>850</v>
      </c>
      <c r="AL21" s="27">
        <v>850</v>
      </c>
      <c r="AM21" s="27">
        <v>850</v>
      </c>
      <c r="AN21" s="27">
        <v>850</v>
      </c>
      <c r="AO21" s="49">
        <f t="shared" si="0"/>
        <v>25474.5</v>
      </c>
    </row>
    <row r="22" spans="1:41">
      <c r="A22" s="30" t="s">
        <v>16</v>
      </c>
      <c r="B22" s="30" t="s">
        <v>57</v>
      </c>
      <c r="C22" s="30" t="s">
        <v>38</v>
      </c>
      <c r="D22" s="27">
        <v>1000</v>
      </c>
      <c r="E22" s="27">
        <v>1000</v>
      </c>
      <c r="F22" s="27">
        <v>1000</v>
      </c>
      <c r="G22" s="27">
        <v>1000</v>
      </c>
      <c r="H22" s="27">
        <v>1000</v>
      </c>
      <c r="I22" s="27">
        <v>1000</v>
      </c>
      <c r="J22" s="27">
        <v>1000</v>
      </c>
      <c r="K22" s="27">
        <v>1000</v>
      </c>
      <c r="L22" s="27">
        <v>1000</v>
      </c>
      <c r="M22" s="27">
        <v>1000</v>
      </c>
      <c r="N22" s="27">
        <v>1000</v>
      </c>
      <c r="O22" s="27">
        <v>1000</v>
      </c>
      <c r="P22" s="27">
        <v>1000</v>
      </c>
      <c r="Q22" s="27">
        <v>1000</v>
      </c>
      <c r="R22" s="27">
        <v>1000</v>
      </c>
      <c r="S22" s="27">
        <v>1000</v>
      </c>
      <c r="T22" s="27">
        <v>1000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49">
        <f t="shared" si="0"/>
        <v>13770</v>
      </c>
    </row>
    <row r="23" spans="1:41">
      <c r="A23" s="30" t="s">
        <v>16</v>
      </c>
      <c r="B23" s="30" t="s">
        <v>58</v>
      </c>
      <c r="C23" s="30" t="s">
        <v>27</v>
      </c>
      <c r="D23" s="27">
        <v>1055</v>
      </c>
      <c r="E23" s="27">
        <v>1055</v>
      </c>
      <c r="F23" s="27">
        <v>1055</v>
      </c>
      <c r="G23" s="27">
        <v>1055</v>
      </c>
      <c r="H23" s="27">
        <v>1055</v>
      </c>
      <c r="I23" s="27">
        <v>1055</v>
      </c>
      <c r="J23" s="27">
        <v>1055</v>
      </c>
      <c r="K23" s="27">
        <v>1055</v>
      </c>
      <c r="L23" s="27">
        <v>1055</v>
      </c>
      <c r="M23" s="27">
        <v>1055</v>
      </c>
      <c r="N23" s="27">
        <v>1055</v>
      </c>
      <c r="O23" s="27">
        <v>1055</v>
      </c>
      <c r="P23" s="27">
        <v>1055</v>
      </c>
      <c r="Q23" s="27">
        <v>1055</v>
      </c>
      <c r="R23" s="27">
        <v>1055</v>
      </c>
      <c r="S23" s="27">
        <v>1055</v>
      </c>
      <c r="T23" s="27">
        <v>1055</v>
      </c>
      <c r="U23" s="27">
        <v>1055</v>
      </c>
      <c r="V23" s="27">
        <v>1055</v>
      </c>
      <c r="W23" s="27">
        <v>1055</v>
      </c>
      <c r="X23" s="27">
        <v>1055</v>
      </c>
      <c r="Y23" s="27">
        <v>1055</v>
      </c>
      <c r="Z23" s="27">
        <v>1055</v>
      </c>
      <c r="AA23" s="27">
        <v>1055</v>
      </c>
      <c r="AB23" s="27">
        <v>1055</v>
      </c>
      <c r="AC23" s="27">
        <v>1055</v>
      </c>
      <c r="AD23" s="27">
        <v>1055</v>
      </c>
      <c r="AE23" s="27">
        <v>1055</v>
      </c>
      <c r="AF23" s="27">
        <v>1055</v>
      </c>
      <c r="AG23" s="27">
        <v>1055</v>
      </c>
      <c r="AH23" s="27">
        <v>1055</v>
      </c>
      <c r="AI23" s="27">
        <v>1055</v>
      </c>
      <c r="AJ23" s="27">
        <v>1055</v>
      </c>
      <c r="AK23" s="27">
        <v>1055</v>
      </c>
      <c r="AL23" s="27">
        <v>1055</v>
      </c>
      <c r="AM23" s="27">
        <v>1055</v>
      </c>
      <c r="AN23" s="27">
        <v>1055</v>
      </c>
      <c r="AO23" s="49">
        <f t="shared" si="0"/>
        <v>31618.350000000002</v>
      </c>
    </row>
    <row r="24" spans="1:41">
      <c r="A24" s="30" t="s">
        <v>16</v>
      </c>
      <c r="B24" s="30" t="s">
        <v>34</v>
      </c>
      <c r="C24" s="30" t="s">
        <v>39</v>
      </c>
      <c r="D24" s="27">
        <v>1500</v>
      </c>
      <c r="E24" s="27">
        <v>1500</v>
      </c>
      <c r="F24" s="27">
        <v>1500</v>
      </c>
      <c r="G24" s="27">
        <v>1500</v>
      </c>
      <c r="H24" s="27">
        <v>1500</v>
      </c>
      <c r="I24" s="27">
        <v>1500</v>
      </c>
      <c r="J24" s="27">
        <v>1500</v>
      </c>
      <c r="K24" s="27">
        <v>1500</v>
      </c>
      <c r="L24" s="27">
        <v>1500</v>
      </c>
      <c r="M24" s="27">
        <v>1500</v>
      </c>
      <c r="N24" s="27">
        <v>1500</v>
      </c>
      <c r="O24" s="27">
        <v>1500</v>
      </c>
      <c r="P24" s="27">
        <v>1500</v>
      </c>
      <c r="Q24" s="27">
        <v>1500</v>
      </c>
      <c r="R24" s="27">
        <v>1500</v>
      </c>
      <c r="S24" s="27">
        <v>1500</v>
      </c>
      <c r="T24" s="27">
        <v>1500</v>
      </c>
      <c r="U24" s="27">
        <v>1500</v>
      </c>
      <c r="V24" s="27">
        <v>1500</v>
      </c>
      <c r="W24" s="27">
        <v>1500</v>
      </c>
      <c r="X24" s="27">
        <v>1500</v>
      </c>
      <c r="Y24" s="27">
        <v>1500</v>
      </c>
      <c r="Z24" s="27">
        <v>1500</v>
      </c>
      <c r="AA24" s="27">
        <v>1500</v>
      </c>
      <c r="AB24" s="27">
        <v>1500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49">
        <f t="shared" si="0"/>
        <v>30375.000000000004</v>
      </c>
    </row>
    <row r="25" spans="1:41">
      <c r="A25" s="30" t="s">
        <v>16</v>
      </c>
      <c r="B25" s="30" t="s">
        <v>59</v>
      </c>
      <c r="C25" s="32" t="s">
        <v>40</v>
      </c>
      <c r="D25" s="27">
        <v>1055</v>
      </c>
      <c r="E25" s="27">
        <v>1055</v>
      </c>
      <c r="F25" s="27">
        <v>1055</v>
      </c>
      <c r="G25" s="27">
        <v>1055</v>
      </c>
      <c r="H25" s="27">
        <v>1055</v>
      </c>
      <c r="I25" s="27">
        <v>1055</v>
      </c>
      <c r="J25" s="27">
        <v>1055</v>
      </c>
      <c r="K25" s="27">
        <v>1055</v>
      </c>
      <c r="L25" s="27">
        <v>1055</v>
      </c>
      <c r="M25" s="27">
        <v>1055</v>
      </c>
      <c r="N25" s="27">
        <v>1055</v>
      </c>
      <c r="O25" s="27">
        <v>1055</v>
      </c>
      <c r="P25" s="27">
        <v>1055</v>
      </c>
      <c r="Q25" s="27">
        <v>1055</v>
      </c>
      <c r="R25" s="27">
        <v>1055</v>
      </c>
      <c r="S25" s="27">
        <v>1055</v>
      </c>
      <c r="T25" s="27">
        <v>1055</v>
      </c>
      <c r="U25" s="27">
        <v>1055</v>
      </c>
      <c r="V25" s="27">
        <v>1055</v>
      </c>
      <c r="W25" s="27">
        <v>1055</v>
      </c>
      <c r="X25" s="27">
        <v>1055</v>
      </c>
      <c r="Y25" s="27">
        <v>1055</v>
      </c>
      <c r="Z25" s="27">
        <v>1055</v>
      </c>
      <c r="AA25" s="27">
        <v>1055</v>
      </c>
      <c r="AB25" s="27">
        <v>1055</v>
      </c>
      <c r="AC25" s="27">
        <v>1055</v>
      </c>
      <c r="AD25" s="27">
        <v>1055</v>
      </c>
      <c r="AE25" s="27">
        <v>1055</v>
      </c>
      <c r="AF25" s="27">
        <v>1055</v>
      </c>
      <c r="AG25" s="27">
        <v>1055</v>
      </c>
      <c r="AH25" s="27">
        <v>1055</v>
      </c>
      <c r="AI25" s="27"/>
      <c r="AJ25" s="27"/>
      <c r="AK25" s="27"/>
      <c r="AL25" s="27"/>
      <c r="AM25" s="27"/>
      <c r="AN25" s="27"/>
      <c r="AO25" s="49">
        <f t="shared" si="0"/>
        <v>26491.050000000003</v>
      </c>
    </row>
    <row r="26" spans="1:41">
      <c r="A26" s="30" t="s">
        <v>16</v>
      </c>
      <c r="B26" s="32" t="s">
        <v>60</v>
      </c>
      <c r="C26" s="30" t="s">
        <v>41</v>
      </c>
      <c r="D26" s="27">
        <v>750</v>
      </c>
      <c r="E26" s="27">
        <v>750</v>
      </c>
      <c r="F26" s="27">
        <v>750</v>
      </c>
      <c r="G26" s="27">
        <v>750</v>
      </c>
      <c r="H26" s="27">
        <v>750</v>
      </c>
      <c r="I26" s="27">
        <v>750</v>
      </c>
      <c r="J26" s="27">
        <v>750</v>
      </c>
      <c r="K26" s="27">
        <v>750</v>
      </c>
      <c r="L26" s="27">
        <v>750</v>
      </c>
      <c r="M26" s="27">
        <v>750</v>
      </c>
      <c r="N26" s="27">
        <v>750</v>
      </c>
      <c r="O26" s="27">
        <v>750</v>
      </c>
      <c r="P26" s="27">
        <v>750</v>
      </c>
      <c r="Q26" s="27">
        <v>750</v>
      </c>
      <c r="R26" s="27">
        <v>750</v>
      </c>
      <c r="S26" s="27">
        <v>750</v>
      </c>
      <c r="T26" s="27">
        <v>750</v>
      </c>
      <c r="U26" s="27">
        <v>750</v>
      </c>
      <c r="V26" s="27">
        <v>750</v>
      </c>
      <c r="W26" s="27">
        <v>750</v>
      </c>
      <c r="X26" s="27">
        <v>750</v>
      </c>
      <c r="Y26" s="27">
        <v>750</v>
      </c>
      <c r="Z26" s="27">
        <v>750</v>
      </c>
      <c r="AA26" s="27">
        <v>750</v>
      </c>
      <c r="AB26" s="27">
        <v>750</v>
      </c>
      <c r="AC26" s="27">
        <v>750</v>
      </c>
      <c r="AD26" s="27">
        <v>750</v>
      </c>
      <c r="AE26" s="27">
        <v>750</v>
      </c>
      <c r="AF26" s="27">
        <v>750</v>
      </c>
      <c r="AG26" s="27">
        <v>750</v>
      </c>
      <c r="AH26" s="27">
        <v>750</v>
      </c>
      <c r="AI26" s="27"/>
      <c r="AJ26" s="27"/>
      <c r="AK26" s="27"/>
      <c r="AL26" s="27"/>
      <c r="AM26" s="27"/>
      <c r="AN26" s="27"/>
      <c r="AO26" s="49">
        <f t="shared" si="0"/>
        <v>18832.5</v>
      </c>
    </row>
    <row r="27" spans="1:41">
      <c r="A27" s="30" t="s">
        <v>16</v>
      </c>
      <c r="B27" s="32" t="s">
        <v>47</v>
      </c>
      <c r="C27" s="30" t="s">
        <v>42</v>
      </c>
      <c r="D27" s="27">
        <v>1080</v>
      </c>
      <c r="E27" s="27">
        <v>1080</v>
      </c>
      <c r="F27" s="27">
        <v>1080</v>
      </c>
      <c r="G27" s="27">
        <v>1080</v>
      </c>
      <c r="H27" s="27">
        <v>1080</v>
      </c>
      <c r="I27" s="27">
        <v>1080</v>
      </c>
      <c r="J27" s="27">
        <v>1080</v>
      </c>
      <c r="K27" s="27">
        <v>1080</v>
      </c>
      <c r="L27" s="27">
        <v>1080</v>
      </c>
      <c r="M27" s="27">
        <v>1080</v>
      </c>
      <c r="N27" s="27">
        <v>1080</v>
      </c>
      <c r="O27" s="27">
        <v>1080</v>
      </c>
      <c r="P27" s="27">
        <v>1080</v>
      </c>
      <c r="Q27" s="27">
        <v>1080</v>
      </c>
      <c r="R27" s="27">
        <v>1080</v>
      </c>
      <c r="S27" s="27">
        <v>1080</v>
      </c>
      <c r="T27" s="27">
        <v>1080</v>
      </c>
      <c r="U27" s="27">
        <v>1080</v>
      </c>
      <c r="V27" s="27">
        <v>1080</v>
      </c>
      <c r="W27" s="27">
        <v>1080</v>
      </c>
      <c r="X27" s="27">
        <v>1080</v>
      </c>
      <c r="Y27" s="27">
        <v>1080</v>
      </c>
      <c r="Z27" s="27">
        <v>1080</v>
      </c>
      <c r="AA27" s="27">
        <v>1080</v>
      </c>
      <c r="AB27" s="27">
        <v>1080</v>
      </c>
      <c r="AC27" s="27">
        <v>1080</v>
      </c>
      <c r="AD27" s="27">
        <v>1080</v>
      </c>
      <c r="AE27" s="27">
        <v>1080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49">
        <f t="shared" si="0"/>
        <v>24494.400000000001</v>
      </c>
    </row>
    <row r="28" spans="1:41">
      <c r="A28" s="30" t="s">
        <v>16</v>
      </c>
      <c r="B28" s="32" t="s">
        <v>43</v>
      </c>
      <c r="C28" s="30" t="s">
        <v>43</v>
      </c>
      <c r="D28" s="27">
        <v>1080</v>
      </c>
      <c r="E28" s="27">
        <v>1080</v>
      </c>
      <c r="F28" s="27">
        <v>1080</v>
      </c>
      <c r="G28" s="27">
        <v>1080</v>
      </c>
      <c r="H28" s="27">
        <v>1080</v>
      </c>
      <c r="I28" s="27">
        <v>1080</v>
      </c>
      <c r="J28" s="27">
        <v>1080</v>
      </c>
      <c r="K28" s="27">
        <v>1080</v>
      </c>
      <c r="L28" s="27">
        <v>1080</v>
      </c>
      <c r="M28" s="27">
        <v>1080</v>
      </c>
      <c r="N28" s="27">
        <v>1080</v>
      </c>
      <c r="O28" s="27">
        <v>1080</v>
      </c>
      <c r="P28" s="27">
        <v>1080</v>
      </c>
      <c r="Q28" s="27">
        <v>1080</v>
      </c>
      <c r="R28" s="27">
        <v>1080</v>
      </c>
      <c r="S28" s="27">
        <v>1080</v>
      </c>
      <c r="T28" s="27">
        <v>1080</v>
      </c>
      <c r="U28" s="27">
        <v>1080</v>
      </c>
      <c r="V28" s="27">
        <v>1080</v>
      </c>
      <c r="W28" s="27">
        <v>1080</v>
      </c>
      <c r="X28" s="27">
        <v>1080</v>
      </c>
      <c r="Y28" s="27">
        <v>1080</v>
      </c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49">
        <f t="shared" si="0"/>
        <v>19245.600000000002</v>
      </c>
    </row>
    <row r="29" spans="1:41">
      <c r="A29" s="30" t="s">
        <v>16</v>
      </c>
      <c r="B29" s="32" t="s">
        <v>47</v>
      </c>
      <c r="C29" s="30" t="s">
        <v>44</v>
      </c>
      <c r="D29" s="27">
        <v>1080</v>
      </c>
      <c r="E29" s="27">
        <v>1080</v>
      </c>
      <c r="F29" s="27">
        <v>1080</v>
      </c>
      <c r="G29" s="27">
        <v>1080</v>
      </c>
      <c r="H29" s="27">
        <v>1080</v>
      </c>
      <c r="I29" s="27">
        <v>1080</v>
      </c>
      <c r="J29" s="27">
        <v>1080</v>
      </c>
      <c r="K29" s="27">
        <v>1080</v>
      </c>
      <c r="L29" s="27">
        <v>1080</v>
      </c>
      <c r="M29" s="27">
        <v>1080</v>
      </c>
      <c r="N29" s="27">
        <v>1080</v>
      </c>
      <c r="O29" s="27">
        <v>1080</v>
      </c>
      <c r="P29" s="27">
        <v>1080</v>
      </c>
      <c r="Q29" s="27">
        <v>1080</v>
      </c>
      <c r="R29" s="27">
        <v>1080</v>
      </c>
      <c r="S29" s="27">
        <v>1080</v>
      </c>
      <c r="T29" s="27">
        <v>1080</v>
      </c>
      <c r="U29" s="27">
        <v>1080</v>
      </c>
      <c r="V29" s="27">
        <v>1080</v>
      </c>
      <c r="W29" s="27">
        <v>1080</v>
      </c>
      <c r="X29" s="27">
        <v>1080</v>
      </c>
      <c r="Y29" s="27">
        <v>1080</v>
      </c>
      <c r="Z29" s="27">
        <v>1080</v>
      </c>
      <c r="AA29" s="27">
        <v>1080</v>
      </c>
      <c r="AB29" s="27">
        <v>1080</v>
      </c>
      <c r="AC29" s="27">
        <v>1080</v>
      </c>
      <c r="AD29" s="27">
        <v>1080</v>
      </c>
      <c r="AE29" s="27">
        <v>1080</v>
      </c>
      <c r="AF29" s="27">
        <v>1080</v>
      </c>
      <c r="AG29" s="27">
        <v>1080</v>
      </c>
      <c r="AH29" s="27">
        <v>1080</v>
      </c>
      <c r="AI29" s="27">
        <v>1080</v>
      </c>
      <c r="AJ29" s="27"/>
      <c r="AK29" s="27"/>
      <c r="AL29" s="27"/>
      <c r="AM29" s="27"/>
      <c r="AN29" s="27"/>
      <c r="AO29" s="49">
        <f t="shared" si="0"/>
        <v>27993.600000000002</v>
      </c>
    </row>
    <row r="30" spans="1:41">
      <c r="A30" s="30" t="s">
        <v>16</v>
      </c>
      <c r="B30" s="32" t="s">
        <v>47</v>
      </c>
      <c r="C30" s="30" t="s">
        <v>45</v>
      </c>
      <c r="D30" s="27">
        <v>1000</v>
      </c>
      <c r="E30" s="27">
        <v>1000</v>
      </c>
      <c r="F30" s="27">
        <v>1000</v>
      </c>
      <c r="G30" s="27">
        <v>1000</v>
      </c>
      <c r="H30" s="27">
        <v>1000</v>
      </c>
      <c r="I30" s="27">
        <v>1000</v>
      </c>
      <c r="J30" s="27">
        <v>1000</v>
      </c>
      <c r="K30" s="27">
        <v>1000</v>
      </c>
      <c r="L30" s="27">
        <v>1000</v>
      </c>
      <c r="M30" s="27">
        <v>1000</v>
      </c>
      <c r="N30" s="27">
        <v>1000</v>
      </c>
      <c r="O30" s="27">
        <v>1000</v>
      </c>
      <c r="P30" s="27">
        <v>1000</v>
      </c>
      <c r="Q30" s="27">
        <v>1000</v>
      </c>
      <c r="R30" s="27">
        <v>1000</v>
      </c>
      <c r="S30" s="27">
        <v>1000</v>
      </c>
      <c r="T30" s="27">
        <v>1000</v>
      </c>
      <c r="U30" s="27">
        <v>1000</v>
      </c>
      <c r="V30" s="27">
        <v>1000</v>
      </c>
      <c r="W30" s="27">
        <v>1000</v>
      </c>
      <c r="X30" s="27">
        <v>1000</v>
      </c>
      <c r="Y30" s="27">
        <v>1000</v>
      </c>
      <c r="Z30" s="27">
        <v>1000</v>
      </c>
      <c r="AA30" s="27">
        <v>1000</v>
      </c>
      <c r="AB30" s="27">
        <v>1000</v>
      </c>
      <c r="AC30" s="27">
        <v>1000</v>
      </c>
      <c r="AD30" s="27">
        <v>1000</v>
      </c>
      <c r="AE30" s="27">
        <v>1000</v>
      </c>
      <c r="AF30" s="27">
        <v>1000</v>
      </c>
      <c r="AG30" s="27">
        <v>1000</v>
      </c>
      <c r="AH30" s="27">
        <v>1000</v>
      </c>
      <c r="AI30" s="27">
        <v>1000</v>
      </c>
      <c r="AJ30" s="27">
        <v>1000</v>
      </c>
      <c r="AK30" s="27">
        <v>1000</v>
      </c>
      <c r="AL30" s="27">
        <v>1000</v>
      </c>
      <c r="AM30" s="27">
        <v>1000</v>
      </c>
      <c r="AN30" s="27"/>
      <c r="AO30" s="49">
        <f t="shared" si="0"/>
        <v>29160.000000000004</v>
      </c>
    </row>
    <row r="31" spans="1:41">
      <c r="A31" s="30" t="s">
        <v>16</v>
      </c>
      <c r="B31" s="33"/>
      <c r="C31" s="3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49">
        <f t="shared" si="0"/>
        <v>0</v>
      </c>
    </row>
    <row r="32" spans="1:41">
      <c r="A32" s="30"/>
      <c r="B32" s="33"/>
      <c r="C32" s="3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49">
        <f t="shared" si="0"/>
        <v>0</v>
      </c>
    </row>
    <row r="33" spans="1:41">
      <c r="A33" s="30"/>
      <c r="B33" s="33"/>
      <c r="C33" s="3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49">
        <f t="shared" si="0"/>
        <v>0</v>
      </c>
    </row>
    <row r="34" spans="1:41">
      <c r="A34" s="30"/>
      <c r="B34" s="33"/>
      <c r="C34" s="3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49">
        <f t="shared" si="0"/>
        <v>0</v>
      </c>
    </row>
    <row r="35" spans="1:41">
      <c r="A35" s="30"/>
      <c r="B35" s="33"/>
      <c r="C35" s="3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49">
        <f t="shared" si="0"/>
        <v>0</v>
      </c>
    </row>
    <row r="36" spans="1:41">
      <c r="A36" s="30"/>
      <c r="B36" s="33"/>
      <c r="C36" s="3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49">
        <f t="shared" si="0"/>
        <v>0</v>
      </c>
    </row>
    <row r="37" spans="1:41">
      <c r="A37" s="30"/>
      <c r="B37" s="33"/>
      <c r="C37" s="3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49">
        <f t="shared" si="0"/>
        <v>0</v>
      </c>
    </row>
    <row r="38" spans="1:41">
      <c r="A38" s="30"/>
      <c r="B38" s="33"/>
      <c r="C38" s="34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49">
        <f t="shared" si="0"/>
        <v>0</v>
      </c>
    </row>
    <row r="39" spans="1:41" ht="15" thickBot="1">
      <c r="A39" s="54"/>
      <c r="B39" s="54"/>
      <c r="C39" s="55" t="s">
        <v>68</v>
      </c>
      <c r="D39" s="56">
        <f>SUM(D8:D38)</f>
        <v>21885</v>
      </c>
      <c r="E39" s="56">
        <f t="shared" ref="E39:AN39" si="1">SUM(E8:E38)</f>
        <v>21885</v>
      </c>
      <c r="F39" s="56">
        <f t="shared" si="1"/>
        <v>21885</v>
      </c>
      <c r="G39" s="56">
        <f t="shared" si="1"/>
        <v>24625</v>
      </c>
      <c r="H39" s="56">
        <f t="shared" si="1"/>
        <v>24625</v>
      </c>
      <c r="I39" s="56">
        <f t="shared" si="1"/>
        <v>24625</v>
      </c>
      <c r="J39" s="56">
        <f t="shared" si="1"/>
        <v>24625</v>
      </c>
      <c r="K39" s="56">
        <f t="shared" si="1"/>
        <v>24625</v>
      </c>
      <c r="L39" s="56">
        <f t="shared" si="1"/>
        <v>24625</v>
      </c>
      <c r="M39" s="56">
        <f t="shared" si="1"/>
        <v>24625</v>
      </c>
      <c r="N39" s="56">
        <f t="shared" si="1"/>
        <v>24625</v>
      </c>
      <c r="O39" s="56">
        <f t="shared" si="1"/>
        <v>24625</v>
      </c>
      <c r="P39" s="56">
        <f t="shared" si="1"/>
        <v>24625</v>
      </c>
      <c r="Q39" s="56">
        <f t="shared" si="1"/>
        <v>23570</v>
      </c>
      <c r="R39" s="56">
        <f t="shared" si="1"/>
        <v>23570</v>
      </c>
      <c r="S39" s="56">
        <f t="shared" si="1"/>
        <v>23570</v>
      </c>
      <c r="T39" s="56">
        <f t="shared" si="1"/>
        <v>22515</v>
      </c>
      <c r="U39" s="56">
        <f t="shared" si="1"/>
        <v>21515</v>
      </c>
      <c r="V39" s="56">
        <f t="shared" si="1"/>
        <v>20515</v>
      </c>
      <c r="W39" s="56">
        <f t="shared" si="1"/>
        <v>19015</v>
      </c>
      <c r="X39" s="56">
        <f t="shared" si="1"/>
        <v>17990</v>
      </c>
      <c r="Y39" s="56">
        <f t="shared" si="1"/>
        <v>18490</v>
      </c>
      <c r="Z39" s="56">
        <f t="shared" si="1"/>
        <v>17410</v>
      </c>
      <c r="AA39" s="56">
        <f t="shared" si="1"/>
        <v>17410</v>
      </c>
      <c r="AB39" s="56">
        <f t="shared" si="1"/>
        <v>16355</v>
      </c>
      <c r="AC39" s="56">
        <f t="shared" si="1"/>
        <v>13730</v>
      </c>
      <c r="AD39" s="56">
        <f t="shared" si="1"/>
        <v>13730</v>
      </c>
      <c r="AE39" s="56">
        <f t="shared" si="1"/>
        <v>13730</v>
      </c>
      <c r="AF39" s="56">
        <f t="shared" si="1"/>
        <v>11595</v>
      </c>
      <c r="AG39" s="56">
        <f t="shared" si="1"/>
        <v>11595</v>
      </c>
      <c r="AH39" s="56">
        <f t="shared" si="1"/>
        <v>11595</v>
      </c>
      <c r="AI39" s="56">
        <f t="shared" si="1"/>
        <v>9790</v>
      </c>
      <c r="AJ39" s="56">
        <f t="shared" si="1"/>
        <v>8710</v>
      </c>
      <c r="AK39" s="56">
        <f t="shared" si="1"/>
        <v>8710</v>
      </c>
      <c r="AL39" s="56">
        <f t="shared" si="1"/>
        <v>8710</v>
      </c>
      <c r="AM39" s="56">
        <f t="shared" si="1"/>
        <v>8710</v>
      </c>
      <c r="AN39" s="56">
        <f t="shared" si="1"/>
        <v>7710</v>
      </c>
      <c r="AO39" s="50">
        <f t="shared" ref="AO39:AO44" si="2">SUM(D39:AN39)</f>
        <v>682145</v>
      </c>
    </row>
    <row r="40" spans="1:41" ht="16" thickTop="1" thickBot="1">
      <c r="A40" s="54"/>
      <c r="B40" s="54"/>
      <c r="C40" s="55" t="s">
        <v>69</v>
      </c>
      <c r="D40" s="57">
        <f t="shared" ref="D40:AN40" si="3">SUM(D39)*Interest_Rate</f>
        <v>17726.850000000002</v>
      </c>
      <c r="E40" s="57">
        <f t="shared" si="3"/>
        <v>17726.850000000002</v>
      </c>
      <c r="F40" s="57">
        <f t="shared" si="3"/>
        <v>17726.850000000002</v>
      </c>
      <c r="G40" s="57">
        <f t="shared" si="3"/>
        <v>19946.25</v>
      </c>
      <c r="H40" s="57">
        <f t="shared" si="3"/>
        <v>19946.25</v>
      </c>
      <c r="I40" s="57">
        <f t="shared" si="3"/>
        <v>19946.25</v>
      </c>
      <c r="J40" s="57">
        <f t="shared" si="3"/>
        <v>19946.25</v>
      </c>
      <c r="K40" s="57">
        <f t="shared" si="3"/>
        <v>19946.25</v>
      </c>
      <c r="L40" s="57">
        <f t="shared" si="3"/>
        <v>19946.25</v>
      </c>
      <c r="M40" s="57">
        <f t="shared" si="3"/>
        <v>19946.25</v>
      </c>
      <c r="N40" s="57">
        <f t="shared" si="3"/>
        <v>19946.25</v>
      </c>
      <c r="O40" s="57">
        <f t="shared" si="3"/>
        <v>19946.25</v>
      </c>
      <c r="P40" s="57">
        <f t="shared" si="3"/>
        <v>19946.25</v>
      </c>
      <c r="Q40" s="57">
        <f t="shared" si="3"/>
        <v>19091.7</v>
      </c>
      <c r="R40" s="57">
        <f t="shared" si="3"/>
        <v>19091.7</v>
      </c>
      <c r="S40" s="57">
        <f t="shared" si="3"/>
        <v>19091.7</v>
      </c>
      <c r="T40" s="57">
        <f t="shared" si="3"/>
        <v>18237.150000000001</v>
      </c>
      <c r="U40" s="57">
        <f t="shared" si="3"/>
        <v>17427.150000000001</v>
      </c>
      <c r="V40" s="57">
        <f t="shared" si="3"/>
        <v>16617.150000000001</v>
      </c>
      <c r="W40" s="57">
        <f t="shared" si="3"/>
        <v>15402.150000000001</v>
      </c>
      <c r="X40" s="57">
        <f t="shared" si="3"/>
        <v>14571.900000000001</v>
      </c>
      <c r="Y40" s="57">
        <f t="shared" si="3"/>
        <v>14976.900000000001</v>
      </c>
      <c r="Z40" s="57">
        <f t="shared" si="3"/>
        <v>14102.1</v>
      </c>
      <c r="AA40" s="57">
        <f t="shared" si="3"/>
        <v>14102.1</v>
      </c>
      <c r="AB40" s="57">
        <f t="shared" si="3"/>
        <v>13247.550000000001</v>
      </c>
      <c r="AC40" s="57">
        <f t="shared" si="3"/>
        <v>11121.300000000001</v>
      </c>
      <c r="AD40" s="57">
        <f t="shared" si="3"/>
        <v>11121.300000000001</v>
      </c>
      <c r="AE40" s="57">
        <f t="shared" si="3"/>
        <v>11121.300000000001</v>
      </c>
      <c r="AF40" s="57">
        <f t="shared" si="3"/>
        <v>9391.9500000000007</v>
      </c>
      <c r="AG40" s="57">
        <f t="shared" si="3"/>
        <v>9391.9500000000007</v>
      </c>
      <c r="AH40" s="57">
        <f t="shared" si="3"/>
        <v>9391.9500000000007</v>
      </c>
      <c r="AI40" s="57">
        <f t="shared" si="3"/>
        <v>7929.9000000000005</v>
      </c>
      <c r="AJ40" s="57">
        <f t="shared" si="3"/>
        <v>7055.1</v>
      </c>
      <c r="AK40" s="57">
        <f t="shared" si="3"/>
        <v>7055.1</v>
      </c>
      <c r="AL40" s="57">
        <f t="shared" si="3"/>
        <v>7055.1</v>
      </c>
      <c r="AM40" s="57">
        <f t="shared" si="3"/>
        <v>7055.1</v>
      </c>
      <c r="AN40" s="57">
        <f t="shared" si="3"/>
        <v>6245.1</v>
      </c>
      <c r="AO40" s="51">
        <f t="shared" si="2"/>
        <v>552537.45000000007</v>
      </c>
    </row>
    <row r="41" spans="1:41" ht="16" thickTop="1" thickBot="1">
      <c r="A41" s="54"/>
      <c r="B41" s="54"/>
      <c r="C41" s="55" t="s">
        <v>112</v>
      </c>
      <c r="D41" s="57">
        <f>'Forecast (DO NOT MODIFY)'!A31</f>
        <v>0</v>
      </c>
      <c r="E41" s="57">
        <f>'Forecast (DO NOT MODIFY)'!B31</f>
        <v>0</v>
      </c>
      <c r="F41" s="57">
        <f>'Forecast (DO NOT MODIFY)'!C31</f>
        <v>0</v>
      </c>
      <c r="G41" s="57">
        <f>'Forecast (DO NOT MODIFY)'!D31</f>
        <v>0</v>
      </c>
      <c r="H41" s="57">
        <f>'Forecast (DO NOT MODIFY)'!E31</f>
        <v>0</v>
      </c>
      <c r="I41" s="57">
        <f>'Forecast (DO NOT MODIFY)'!F31</f>
        <v>0</v>
      </c>
      <c r="J41" s="57">
        <f>'Forecast (DO NOT MODIFY)'!G31</f>
        <v>0</v>
      </c>
      <c r="K41" s="57">
        <f>'Forecast (DO NOT MODIFY)'!H31</f>
        <v>0</v>
      </c>
      <c r="L41" s="57">
        <f>'Forecast (DO NOT MODIFY)'!I31</f>
        <v>0</v>
      </c>
      <c r="M41" s="57">
        <f>'Forecast (DO NOT MODIFY)'!J31</f>
        <v>0</v>
      </c>
      <c r="N41" s="57">
        <f>'Forecast (DO NOT MODIFY)'!K31</f>
        <v>0</v>
      </c>
      <c r="O41" s="57">
        <f>'Forecast (DO NOT MODIFY)'!L31</f>
        <v>0</v>
      </c>
      <c r="P41" s="57">
        <f>'Forecast (DO NOT MODIFY)'!M31</f>
        <v>0</v>
      </c>
      <c r="Q41" s="57">
        <f>'Forecast (DO NOT MODIFY)'!N31</f>
        <v>0</v>
      </c>
      <c r="R41" s="57">
        <f>'Forecast (DO NOT MODIFY)'!O31</f>
        <v>0</v>
      </c>
      <c r="S41" s="57">
        <f>'Forecast (DO NOT MODIFY)'!P31</f>
        <v>0</v>
      </c>
      <c r="T41" s="57">
        <f>'Forecast (DO NOT MODIFY)'!Q31</f>
        <v>0</v>
      </c>
      <c r="U41" s="57">
        <f>'Forecast (DO NOT MODIFY)'!R31</f>
        <v>0</v>
      </c>
      <c r="V41" s="57">
        <f>'Forecast (DO NOT MODIFY)'!S31</f>
        <v>0</v>
      </c>
      <c r="W41" s="57">
        <f>'Forecast (DO NOT MODIFY)'!T31</f>
        <v>0</v>
      </c>
      <c r="X41" s="57">
        <f>'Forecast (DO NOT MODIFY)'!U31</f>
        <v>0</v>
      </c>
      <c r="Y41" s="57">
        <f>'Forecast (DO NOT MODIFY)'!V31</f>
        <v>0</v>
      </c>
      <c r="Z41" s="57">
        <f>'Forecast (DO NOT MODIFY)'!W31</f>
        <v>0</v>
      </c>
      <c r="AA41" s="57">
        <f>'Forecast (DO NOT MODIFY)'!X31</f>
        <v>0</v>
      </c>
      <c r="AB41" s="57">
        <f>'Forecast (DO NOT MODIFY)'!Y31</f>
        <v>0</v>
      </c>
      <c r="AC41" s="57">
        <f>'Forecast (DO NOT MODIFY)'!Z31</f>
        <v>0</v>
      </c>
      <c r="AD41" s="57">
        <f>'Forecast (DO NOT MODIFY)'!AA31</f>
        <v>0</v>
      </c>
      <c r="AE41" s="57">
        <f>'Forecast (DO NOT MODIFY)'!AB31</f>
        <v>0</v>
      </c>
      <c r="AF41" s="57">
        <f>'Forecast (DO NOT MODIFY)'!AC31</f>
        <v>0</v>
      </c>
      <c r="AG41" s="57">
        <f>'Forecast (DO NOT MODIFY)'!AD31</f>
        <v>0</v>
      </c>
      <c r="AH41" s="57">
        <f>'Forecast (DO NOT MODIFY)'!AE31</f>
        <v>0</v>
      </c>
      <c r="AI41" s="57">
        <f>'Forecast (DO NOT MODIFY)'!AF31</f>
        <v>0</v>
      </c>
      <c r="AJ41" s="57">
        <f>'Forecast (DO NOT MODIFY)'!AG31</f>
        <v>0</v>
      </c>
      <c r="AK41" s="57">
        <f>'Forecast (DO NOT MODIFY)'!AH31</f>
        <v>0</v>
      </c>
      <c r="AL41" s="57">
        <f>'Forecast (DO NOT MODIFY)'!AI31</f>
        <v>0</v>
      </c>
      <c r="AM41" s="57">
        <f>'Forecast (DO NOT MODIFY)'!AJ31</f>
        <v>0</v>
      </c>
      <c r="AN41" s="57">
        <f>'Forecast (DO NOT MODIFY)'!AK31</f>
        <v>0</v>
      </c>
      <c r="AO41" s="51">
        <f t="shared" si="2"/>
        <v>0</v>
      </c>
    </row>
    <row r="42" spans="1:41" ht="16" thickTop="1" thickBot="1">
      <c r="A42" s="54"/>
      <c r="B42" s="54"/>
      <c r="C42" s="55" t="s">
        <v>67</v>
      </c>
      <c r="D42" s="57">
        <f>D40+'Forecast (DO NOT MODIFY)'!A31</f>
        <v>17726.850000000002</v>
      </c>
      <c r="E42" s="57">
        <f>E40+'Forecast (DO NOT MODIFY)'!B31</f>
        <v>17726.850000000002</v>
      </c>
      <c r="F42" s="57">
        <f>F40+'Forecast (DO NOT MODIFY)'!C31</f>
        <v>17726.850000000002</v>
      </c>
      <c r="G42" s="57">
        <f>G40+'Forecast (DO NOT MODIFY)'!D31</f>
        <v>19946.25</v>
      </c>
      <c r="H42" s="57">
        <f>H40+'Forecast (DO NOT MODIFY)'!E31</f>
        <v>19946.25</v>
      </c>
      <c r="I42" s="57">
        <f>I40+'Forecast (DO NOT MODIFY)'!F31</f>
        <v>19946.25</v>
      </c>
      <c r="J42" s="57">
        <f>J40+'Forecast (DO NOT MODIFY)'!G31</f>
        <v>19946.25</v>
      </c>
      <c r="K42" s="57">
        <f>K40+'Forecast (DO NOT MODIFY)'!H31</f>
        <v>19946.25</v>
      </c>
      <c r="L42" s="57">
        <f>L40+'Forecast (DO NOT MODIFY)'!I31</f>
        <v>19946.25</v>
      </c>
      <c r="M42" s="57">
        <f>M40+'Forecast (DO NOT MODIFY)'!J31</f>
        <v>19946.25</v>
      </c>
      <c r="N42" s="57">
        <f>N40+'Forecast (DO NOT MODIFY)'!K31</f>
        <v>19946.25</v>
      </c>
      <c r="O42" s="57">
        <f>O40+'Forecast (DO NOT MODIFY)'!L31</f>
        <v>19946.25</v>
      </c>
      <c r="P42" s="57">
        <f>P40+'Forecast (DO NOT MODIFY)'!M31</f>
        <v>19946.25</v>
      </c>
      <c r="Q42" s="57">
        <f>Q40+'Forecast (DO NOT MODIFY)'!N31</f>
        <v>19091.7</v>
      </c>
      <c r="R42" s="57">
        <f>R40+'Forecast (DO NOT MODIFY)'!O31</f>
        <v>19091.7</v>
      </c>
      <c r="S42" s="57">
        <f>S40+'Forecast (DO NOT MODIFY)'!P31</f>
        <v>19091.7</v>
      </c>
      <c r="T42" s="57">
        <f>T40+'Forecast (DO NOT MODIFY)'!Q31</f>
        <v>18237.150000000001</v>
      </c>
      <c r="U42" s="57">
        <f>U40+'Forecast (DO NOT MODIFY)'!R31</f>
        <v>17427.150000000001</v>
      </c>
      <c r="V42" s="57">
        <f>V40+'Forecast (DO NOT MODIFY)'!S31</f>
        <v>16617.150000000001</v>
      </c>
      <c r="W42" s="57">
        <f>W40+'Forecast (DO NOT MODIFY)'!T31</f>
        <v>15402.150000000001</v>
      </c>
      <c r="X42" s="57">
        <f>X40+'Forecast (DO NOT MODIFY)'!U31</f>
        <v>14571.900000000001</v>
      </c>
      <c r="Y42" s="57">
        <f>Y40+'Forecast (DO NOT MODIFY)'!V31</f>
        <v>14976.900000000001</v>
      </c>
      <c r="Z42" s="57">
        <f>Z40+'Forecast (DO NOT MODIFY)'!W31</f>
        <v>14102.1</v>
      </c>
      <c r="AA42" s="57">
        <f>AA40+'Forecast (DO NOT MODIFY)'!X31</f>
        <v>14102.1</v>
      </c>
      <c r="AB42" s="57">
        <f>AB40+'Forecast (DO NOT MODIFY)'!Y31</f>
        <v>13247.550000000001</v>
      </c>
      <c r="AC42" s="57">
        <f>AC40+'Forecast (DO NOT MODIFY)'!Z31</f>
        <v>11121.300000000001</v>
      </c>
      <c r="AD42" s="57">
        <f>AD40+'Forecast (DO NOT MODIFY)'!AA31</f>
        <v>11121.300000000001</v>
      </c>
      <c r="AE42" s="57">
        <f>AE40+'Forecast (DO NOT MODIFY)'!AB31</f>
        <v>11121.300000000001</v>
      </c>
      <c r="AF42" s="57">
        <f>AF40+'Forecast (DO NOT MODIFY)'!AC31</f>
        <v>9391.9500000000007</v>
      </c>
      <c r="AG42" s="57">
        <f>AG40+'Forecast (DO NOT MODIFY)'!AD31</f>
        <v>9391.9500000000007</v>
      </c>
      <c r="AH42" s="57">
        <f>AH40+'Forecast (DO NOT MODIFY)'!AE31</f>
        <v>9391.9500000000007</v>
      </c>
      <c r="AI42" s="57">
        <f>AI40+'Forecast (DO NOT MODIFY)'!AF31</f>
        <v>7929.9000000000005</v>
      </c>
      <c r="AJ42" s="57">
        <f>AJ40+'Forecast (DO NOT MODIFY)'!AG31</f>
        <v>7055.1</v>
      </c>
      <c r="AK42" s="57">
        <f>AK40+'Forecast (DO NOT MODIFY)'!AH31</f>
        <v>7055.1</v>
      </c>
      <c r="AL42" s="57">
        <f>AL40+'Forecast (DO NOT MODIFY)'!AI31</f>
        <v>7055.1</v>
      </c>
      <c r="AM42" s="57">
        <f>AM40+'Forecast (DO NOT MODIFY)'!AJ31</f>
        <v>7055.1</v>
      </c>
      <c r="AN42" s="57">
        <f>AN40+'Forecast (DO NOT MODIFY)'!AK31</f>
        <v>6245.1</v>
      </c>
      <c r="AO42" s="51">
        <f t="shared" si="2"/>
        <v>552537.45000000007</v>
      </c>
    </row>
    <row r="43" spans="1:41" ht="16" thickTop="1" thickBot="1">
      <c r="A43" s="54"/>
      <c r="B43" s="54"/>
      <c r="C43" s="55" t="s">
        <v>61</v>
      </c>
      <c r="D43" s="57">
        <f>+D40*0.6</f>
        <v>10636.11</v>
      </c>
      <c r="E43" s="57">
        <f t="shared" ref="E43:AN43" si="4">+E40*0.6</f>
        <v>10636.11</v>
      </c>
      <c r="F43" s="57">
        <f t="shared" si="4"/>
        <v>10636.11</v>
      </c>
      <c r="G43" s="57">
        <f t="shared" si="4"/>
        <v>11967.75</v>
      </c>
      <c r="H43" s="57">
        <f t="shared" si="4"/>
        <v>11967.75</v>
      </c>
      <c r="I43" s="57">
        <f t="shared" si="4"/>
        <v>11967.75</v>
      </c>
      <c r="J43" s="57">
        <f t="shared" si="4"/>
        <v>11967.75</v>
      </c>
      <c r="K43" s="57">
        <f t="shared" si="4"/>
        <v>11967.75</v>
      </c>
      <c r="L43" s="57">
        <f t="shared" si="4"/>
        <v>11967.75</v>
      </c>
      <c r="M43" s="57">
        <f t="shared" si="4"/>
        <v>11967.75</v>
      </c>
      <c r="N43" s="57">
        <f t="shared" si="4"/>
        <v>11967.75</v>
      </c>
      <c r="O43" s="57">
        <f t="shared" si="4"/>
        <v>11967.75</v>
      </c>
      <c r="P43" s="57">
        <f t="shared" si="4"/>
        <v>11967.75</v>
      </c>
      <c r="Q43" s="57">
        <f t="shared" si="4"/>
        <v>11455.02</v>
      </c>
      <c r="R43" s="57">
        <f t="shared" si="4"/>
        <v>11455.02</v>
      </c>
      <c r="S43" s="57">
        <f t="shared" si="4"/>
        <v>11455.02</v>
      </c>
      <c r="T43" s="57">
        <f t="shared" si="4"/>
        <v>10942.29</v>
      </c>
      <c r="U43" s="57">
        <f t="shared" si="4"/>
        <v>10456.290000000001</v>
      </c>
      <c r="V43" s="57">
        <f t="shared" si="4"/>
        <v>9970.2900000000009</v>
      </c>
      <c r="W43" s="57">
        <f t="shared" si="4"/>
        <v>9241.2900000000009</v>
      </c>
      <c r="X43" s="57">
        <f t="shared" si="4"/>
        <v>8743.1400000000012</v>
      </c>
      <c r="Y43" s="57">
        <f t="shared" si="4"/>
        <v>8986.1400000000012</v>
      </c>
      <c r="Z43" s="57">
        <f t="shared" si="4"/>
        <v>8461.26</v>
      </c>
      <c r="AA43" s="57">
        <f t="shared" si="4"/>
        <v>8461.26</v>
      </c>
      <c r="AB43" s="57">
        <f t="shared" si="4"/>
        <v>7948.5300000000007</v>
      </c>
      <c r="AC43" s="57">
        <f t="shared" si="4"/>
        <v>6672.7800000000007</v>
      </c>
      <c r="AD43" s="57">
        <f t="shared" si="4"/>
        <v>6672.7800000000007</v>
      </c>
      <c r="AE43" s="57">
        <f t="shared" si="4"/>
        <v>6672.7800000000007</v>
      </c>
      <c r="AF43" s="57">
        <f t="shared" si="4"/>
        <v>5635.17</v>
      </c>
      <c r="AG43" s="57">
        <f t="shared" si="4"/>
        <v>5635.17</v>
      </c>
      <c r="AH43" s="57">
        <f t="shared" si="4"/>
        <v>5635.17</v>
      </c>
      <c r="AI43" s="57">
        <f t="shared" si="4"/>
        <v>4757.9400000000005</v>
      </c>
      <c r="AJ43" s="57">
        <f t="shared" si="4"/>
        <v>4233.0600000000004</v>
      </c>
      <c r="AK43" s="57">
        <f t="shared" si="4"/>
        <v>4233.0600000000004</v>
      </c>
      <c r="AL43" s="57">
        <f t="shared" si="4"/>
        <v>4233.0600000000004</v>
      </c>
      <c r="AM43" s="57">
        <f t="shared" si="4"/>
        <v>4233.0600000000004</v>
      </c>
      <c r="AN43" s="57">
        <f t="shared" si="4"/>
        <v>3747.06</v>
      </c>
      <c r="AO43" s="51">
        <f t="shared" si="2"/>
        <v>331522.47000000009</v>
      </c>
    </row>
    <row r="44" spans="1:41" ht="16" thickTop="1" thickBot="1">
      <c r="A44" s="54"/>
      <c r="B44" s="54"/>
      <c r="C44" s="55" t="s">
        <v>62</v>
      </c>
      <c r="D44" s="57">
        <f>+D40*0.4</f>
        <v>7090.7400000000016</v>
      </c>
      <c r="E44" s="57">
        <f t="shared" ref="E44:AN44" si="5">+E40*0.4</f>
        <v>7090.7400000000016</v>
      </c>
      <c r="F44" s="57">
        <f t="shared" si="5"/>
        <v>7090.7400000000016</v>
      </c>
      <c r="G44" s="57">
        <f t="shared" si="5"/>
        <v>7978.5</v>
      </c>
      <c r="H44" s="57">
        <f t="shared" si="5"/>
        <v>7978.5</v>
      </c>
      <c r="I44" s="57">
        <f t="shared" si="5"/>
        <v>7978.5</v>
      </c>
      <c r="J44" s="57">
        <f t="shared" si="5"/>
        <v>7978.5</v>
      </c>
      <c r="K44" s="57">
        <f t="shared" si="5"/>
        <v>7978.5</v>
      </c>
      <c r="L44" s="57">
        <f t="shared" si="5"/>
        <v>7978.5</v>
      </c>
      <c r="M44" s="57">
        <f t="shared" si="5"/>
        <v>7978.5</v>
      </c>
      <c r="N44" s="57">
        <f t="shared" si="5"/>
        <v>7978.5</v>
      </c>
      <c r="O44" s="57">
        <f t="shared" si="5"/>
        <v>7978.5</v>
      </c>
      <c r="P44" s="57">
        <f t="shared" si="5"/>
        <v>7978.5</v>
      </c>
      <c r="Q44" s="57">
        <f t="shared" si="5"/>
        <v>7636.68</v>
      </c>
      <c r="R44" s="57">
        <f t="shared" si="5"/>
        <v>7636.68</v>
      </c>
      <c r="S44" s="57">
        <f t="shared" si="5"/>
        <v>7636.68</v>
      </c>
      <c r="T44" s="57">
        <f t="shared" si="5"/>
        <v>7294.8600000000006</v>
      </c>
      <c r="U44" s="57">
        <f t="shared" si="5"/>
        <v>6970.8600000000006</v>
      </c>
      <c r="V44" s="57">
        <f t="shared" si="5"/>
        <v>6646.8600000000006</v>
      </c>
      <c r="W44" s="57">
        <f t="shared" si="5"/>
        <v>6160.8600000000006</v>
      </c>
      <c r="X44" s="57">
        <f t="shared" si="5"/>
        <v>5828.7600000000011</v>
      </c>
      <c r="Y44" s="57">
        <f t="shared" si="5"/>
        <v>5990.7600000000011</v>
      </c>
      <c r="Z44" s="57">
        <f t="shared" si="5"/>
        <v>5640.84</v>
      </c>
      <c r="AA44" s="57">
        <f t="shared" si="5"/>
        <v>5640.84</v>
      </c>
      <c r="AB44" s="57">
        <f t="shared" si="5"/>
        <v>5299.02</v>
      </c>
      <c r="AC44" s="57">
        <f t="shared" si="5"/>
        <v>4448.5200000000004</v>
      </c>
      <c r="AD44" s="57">
        <f t="shared" si="5"/>
        <v>4448.5200000000004</v>
      </c>
      <c r="AE44" s="57">
        <f t="shared" si="5"/>
        <v>4448.5200000000004</v>
      </c>
      <c r="AF44" s="57">
        <f t="shared" si="5"/>
        <v>3756.7800000000007</v>
      </c>
      <c r="AG44" s="57">
        <f t="shared" si="5"/>
        <v>3756.7800000000007</v>
      </c>
      <c r="AH44" s="57">
        <f t="shared" si="5"/>
        <v>3756.7800000000007</v>
      </c>
      <c r="AI44" s="57">
        <f t="shared" si="5"/>
        <v>3171.9600000000005</v>
      </c>
      <c r="AJ44" s="57">
        <f t="shared" si="5"/>
        <v>2822.0400000000004</v>
      </c>
      <c r="AK44" s="57">
        <f t="shared" si="5"/>
        <v>2822.0400000000004</v>
      </c>
      <c r="AL44" s="57">
        <f t="shared" si="5"/>
        <v>2822.0400000000004</v>
      </c>
      <c r="AM44" s="57">
        <f t="shared" si="5"/>
        <v>2822.0400000000004</v>
      </c>
      <c r="AN44" s="57">
        <f t="shared" si="5"/>
        <v>2498.0400000000004</v>
      </c>
      <c r="AO44" s="51">
        <f t="shared" si="2"/>
        <v>221014.97999999995</v>
      </c>
    </row>
    <row r="45" spans="1:41" ht="16" thickTop="1" thickBot="1">
      <c r="A45" s="58"/>
      <c r="B45" s="58"/>
      <c r="C45" s="59" t="s">
        <v>109</v>
      </c>
      <c r="D45" s="60">
        <f>SUMIF(A8:A38,"Project",AO8:AO38)</f>
        <v>520919.09999999992</v>
      </c>
      <c r="E45" s="61">
        <f>D45/AO40</f>
        <v>0.94277609599132117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62"/>
      <c r="AG45" s="58"/>
      <c r="AH45" s="58"/>
      <c r="AI45" s="58"/>
      <c r="AJ45" s="58"/>
      <c r="AK45" s="58"/>
      <c r="AL45" s="58"/>
      <c r="AM45" s="62"/>
      <c r="AN45" s="58"/>
      <c r="AO45" s="52">
        <f>SUMIF(A8:A38,"Project",AO8:AO38)</f>
        <v>520919.09999999992</v>
      </c>
    </row>
    <row r="46" spans="1:41" ht="16" thickTop="1" thickBot="1">
      <c r="A46" s="58"/>
      <c r="B46" s="58"/>
      <c r="C46" s="59" t="s">
        <v>110</v>
      </c>
      <c r="D46" s="60">
        <f>SUMIF(A8:A38,"Enterprise",AO8:AO38)</f>
        <v>31618.350000000002</v>
      </c>
      <c r="E46" s="61">
        <f>D46/AO40</f>
        <v>5.7223904008678501E-2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62"/>
      <c r="AG46" s="58"/>
      <c r="AH46" s="58"/>
      <c r="AI46" s="58"/>
      <c r="AJ46" s="58"/>
      <c r="AK46" s="58"/>
      <c r="AL46" s="58"/>
      <c r="AM46" s="62"/>
      <c r="AN46" s="58"/>
      <c r="AO46" s="53">
        <f>SUMIF(A8:A38,"Enterprise",AO8:AO38)</f>
        <v>31618.350000000002</v>
      </c>
    </row>
    <row r="47" spans="1:41" ht="15" thickTop="1">
      <c r="B47" s="4"/>
      <c r="C47" s="17"/>
      <c r="D47" s="21"/>
      <c r="E47" s="21"/>
      <c r="F47" s="21"/>
      <c r="G47" s="21"/>
      <c r="H47" s="21"/>
      <c r="I47" s="21"/>
      <c r="J47" s="8"/>
    </row>
    <row r="48" spans="1:41">
      <c r="B48" s="4"/>
      <c r="C48" s="17"/>
      <c r="D48" s="22"/>
      <c r="E48" s="22"/>
      <c r="F48" s="22"/>
      <c r="G48" s="22"/>
      <c r="H48" s="22"/>
      <c r="I48" s="22"/>
    </row>
    <row r="49" spans="2:9">
      <c r="B49" s="4"/>
      <c r="C49" s="17"/>
      <c r="D49" s="22"/>
      <c r="E49" s="22"/>
      <c r="F49" s="22"/>
      <c r="G49" s="22"/>
      <c r="H49" s="22"/>
      <c r="I49" s="22"/>
    </row>
    <row r="50" spans="2:9">
      <c r="B50" s="4"/>
      <c r="C50" s="17"/>
      <c r="D50" s="22"/>
      <c r="E50" s="22"/>
      <c r="F50" s="22"/>
      <c r="G50" s="22"/>
      <c r="H50" s="22"/>
      <c r="I50" s="22"/>
    </row>
    <row r="51" spans="2:9">
      <c r="B51" s="4"/>
      <c r="C51" s="16"/>
    </row>
    <row r="52" spans="2:9">
      <c r="B52" s="4"/>
      <c r="C52" s="17"/>
    </row>
    <row r="53" spans="2:9">
      <c r="B53" s="4"/>
      <c r="C53" s="17"/>
    </row>
    <row r="54" spans="2:9">
      <c r="C54" s="17"/>
    </row>
    <row r="55" spans="2:9">
      <c r="C55" s="17"/>
    </row>
    <row r="56" spans="2:9">
      <c r="C56" s="17"/>
    </row>
  </sheetData>
  <sheetProtection formatCells="0" formatColumns="0" formatRows="0" insertHyperlinks="0" sort="0" autoFilter="0" pivotTables="0"/>
  <conditionalFormatting sqref="Q8">
    <cfRule type="cellIs" dxfId="2" priority="2" operator="greaterThan">
      <formula>1000</formula>
    </cfRule>
  </conditionalFormatting>
  <pageMargins left="0.7" right="0.7" top="0.75" bottom="0.75" header="0.3" footer="0.3"/>
  <ignoredErrors>
    <ignoredError sqref="D39 U39:AL39 E39:T39 AN39" formulaRange="1"/>
    <ignoredError sqref="D45:D46 AO45:AO46" emptyCellReference="1"/>
    <ignoredError sqref="AM39" formulaRange="1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(DO NOT MODIFY)'!$A$13:$A$14</xm:f>
          </x14:formula1>
          <xm:sqref>A8:A38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topLeftCell="A2" workbookViewId="0">
      <selection activeCell="H4" sqref="H4"/>
    </sheetView>
  </sheetViews>
  <sheetFormatPr baseColWidth="10" defaultColWidth="8.83203125" defaultRowHeight="14" x14ac:dyDescent="0"/>
  <cols>
    <col min="1" max="2" width="19" customWidth="1"/>
    <col min="3" max="3" width="17.33203125" customWidth="1"/>
    <col min="4" max="4" width="11.6640625" customWidth="1"/>
    <col min="5" max="5" width="34.5" customWidth="1"/>
    <col min="6" max="6" width="9.5" customWidth="1"/>
    <col min="7" max="7" width="11.5" customWidth="1"/>
    <col min="8" max="8" width="21.1640625" customWidth="1"/>
    <col min="10" max="10" width="10" bestFit="1" customWidth="1"/>
  </cols>
  <sheetData>
    <row r="1" spans="1:11" ht="21">
      <c r="A1" s="35" t="s">
        <v>65</v>
      </c>
      <c r="B1" s="35"/>
      <c r="C1" s="36"/>
      <c r="D1" s="35"/>
      <c r="E1" s="37"/>
      <c r="F1" s="37"/>
      <c r="G1" s="37"/>
      <c r="H1" s="37"/>
      <c r="J1" s="37"/>
    </row>
    <row r="2" spans="1:11">
      <c r="A2" s="37"/>
      <c r="B2" s="37"/>
      <c r="C2" s="37"/>
      <c r="D2" s="37"/>
      <c r="E2" s="37"/>
      <c r="F2" s="37"/>
      <c r="G2" s="37"/>
      <c r="H2" s="37"/>
      <c r="J2" s="37"/>
    </row>
    <row r="3" spans="1:11" ht="26" thickBot="1">
      <c r="A3" s="38" t="s">
        <v>15</v>
      </c>
      <c r="B3" s="38" t="s">
        <v>111</v>
      </c>
      <c r="C3" s="39" t="s">
        <v>19</v>
      </c>
      <c r="D3" s="38" t="s">
        <v>114</v>
      </c>
      <c r="E3" s="40" t="s">
        <v>1</v>
      </c>
      <c r="F3" s="40" t="s">
        <v>5</v>
      </c>
      <c r="G3" s="47" t="s">
        <v>2</v>
      </c>
      <c r="H3" s="39" t="s">
        <v>115</v>
      </c>
      <c r="I3" s="39" t="s">
        <v>116</v>
      </c>
      <c r="J3" s="41" t="s">
        <v>3</v>
      </c>
    </row>
    <row r="4" spans="1:11">
      <c r="A4" s="10" t="s">
        <v>15</v>
      </c>
      <c r="B4" s="10" t="s">
        <v>119</v>
      </c>
      <c r="C4" s="11" t="s">
        <v>16</v>
      </c>
      <c r="D4" s="28">
        <v>1000</v>
      </c>
      <c r="E4" s="12" t="s">
        <v>6</v>
      </c>
      <c r="F4" s="28">
        <v>2000</v>
      </c>
      <c r="G4" s="64">
        <f>IF(E4="No Contact",0.05,0)+IF(E4="Initial Contact Made",0.1,0)+IF(E4="Meeting Arranged",0.15,0)+IF(E4="Meeting Delivered",0.3,0)+IF(E4="Proposal Submitted",0.4,0)+IF(E4="Proposal Submitted: No decision on use",0.4,0)+IF(E4="Proposal Submitted: 4P made short list",0.5,0)+IF(E4="Proposal Submitted: No competition",0.8,0)+IF(E4="Decision Delayed",0.75,0)+IF(E4="Won: Awaiting Order",0.9,0)+IF(E4="Won: PO Received",1,0)</f>
        <v>0.05</v>
      </c>
      <c r="H4" s="86" t="s">
        <v>77</v>
      </c>
      <c r="I4" s="74">
        <v>3</v>
      </c>
      <c r="J4" s="65">
        <f>Pipeline!F4*Pipeline!G4*[0]!Interest_Rate</f>
        <v>81</v>
      </c>
      <c r="K4" s="77"/>
    </row>
    <row r="5" spans="1:11">
      <c r="A5" s="10" t="s">
        <v>15</v>
      </c>
      <c r="B5" s="10" t="s">
        <v>118</v>
      </c>
      <c r="C5" s="11" t="s">
        <v>16</v>
      </c>
      <c r="D5" s="28">
        <v>2000</v>
      </c>
      <c r="E5" s="12" t="s">
        <v>9</v>
      </c>
      <c r="F5" s="28">
        <v>1000</v>
      </c>
      <c r="G5" s="64">
        <f t="shared" ref="G5:G30" si="0">IF(E5="No Contact",0.05,0)+IF(E5="Initial Contact Made",0.1,0)+IF(E5="Meeting Arranged",0.15,0)+IF(E5="Meeting Delivered",0.3,0)+IF(E5="Proposal Submitted",0.4,0)+IF(E5="Proposal Submitted: No decision on use",0.4,0)+IF(E5="Proposal Submitted: 4P made short list",0.5,0)+IF(E5="Proposal Submitted: No competition",0.8,0)+IF(E5="Decision Delayed",0.75,0)+IF(E5="Won: Awaiting Order",0.9,0)+IF(E5="Won: PO Received",1,0)</f>
        <v>0.3</v>
      </c>
      <c r="H5" s="76">
        <v>41609</v>
      </c>
      <c r="I5" s="74">
        <v>8</v>
      </c>
      <c r="J5" s="65">
        <f>Pipeline!F5*Pipeline!G5*[0]!Interest_Rate</f>
        <v>243.00000000000003</v>
      </c>
    </row>
    <row r="6" spans="1:11">
      <c r="A6" s="10"/>
      <c r="B6" s="10"/>
      <c r="C6" s="11" t="s">
        <v>16</v>
      </c>
      <c r="D6" s="28">
        <v>500</v>
      </c>
      <c r="E6" s="12" t="s">
        <v>12</v>
      </c>
      <c r="F6" s="28">
        <v>500</v>
      </c>
      <c r="G6" s="64">
        <f t="shared" si="0"/>
        <v>0.8</v>
      </c>
      <c r="H6" s="76">
        <v>41365</v>
      </c>
      <c r="I6" s="74">
        <v>1</v>
      </c>
      <c r="J6" s="65">
        <f>Pipeline!F6*Pipeline!G6*[0]!Interest_Rate</f>
        <v>324</v>
      </c>
    </row>
    <row r="7" spans="1:11">
      <c r="A7" s="78" t="s">
        <v>120</v>
      </c>
      <c r="B7" s="78" t="s">
        <v>121</v>
      </c>
      <c r="C7" s="79" t="s">
        <v>16</v>
      </c>
      <c r="D7" s="80">
        <v>1000</v>
      </c>
      <c r="E7" s="81" t="s">
        <v>13</v>
      </c>
      <c r="F7" s="80">
        <v>1000</v>
      </c>
      <c r="G7" s="82">
        <f t="shared" si="0"/>
        <v>0.9</v>
      </c>
      <c r="H7" s="83" t="s">
        <v>73</v>
      </c>
      <c r="I7" s="84">
        <v>4</v>
      </c>
      <c r="J7" s="85">
        <f>Pipeline!F7*Pipeline!G7*[0]!Interest_Rate</f>
        <v>729</v>
      </c>
    </row>
    <row r="8" spans="1:11">
      <c r="A8" s="10"/>
      <c r="B8" s="10"/>
      <c r="C8" s="11"/>
      <c r="D8" s="28">
        <v>0</v>
      </c>
      <c r="E8" s="12"/>
      <c r="F8" s="28"/>
      <c r="G8" s="64">
        <f t="shared" si="0"/>
        <v>0</v>
      </c>
      <c r="H8" s="76"/>
      <c r="I8" s="74"/>
      <c r="J8" s="65">
        <f>Pipeline!F8*Pipeline!G8*[0]!Interest_Rate</f>
        <v>0</v>
      </c>
    </row>
    <row r="9" spans="1:11">
      <c r="A9" s="10"/>
      <c r="B9" s="10"/>
      <c r="C9" s="11"/>
      <c r="D9" s="28">
        <v>0</v>
      </c>
      <c r="E9" s="12"/>
      <c r="F9" s="28"/>
      <c r="G9" s="64">
        <f t="shared" si="0"/>
        <v>0</v>
      </c>
      <c r="H9" s="76"/>
      <c r="I9" s="74"/>
      <c r="J9" s="65">
        <f>Pipeline!F9*Pipeline!G9*[0]!Interest_Rate</f>
        <v>0</v>
      </c>
    </row>
    <row r="10" spans="1:11">
      <c r="A10" s="10"/>
      <c r="B10" s="10"/>
      <c r="C10" s="11"/>
      <c r="D10" s="28">
        <v>0</v>
      </c>
      <c r="E10" s="12"/>
      <c r="F10" s="28"/>
      <c r="G10" s="64">
        <f t="shared" si="0"/>
        <v>0</v>
      </c>
      <c r="H10" s="76"/>
      <c r="I10" s="74"/>
      <c r="J10" s="65">
        <f>Pipeline!F10*Pipeline!G10*[0]!Interest_Rate</f>
        <v>0</v>
      </c>
    </row>
    <row r="11" spans="1:11">
      <c r="A11" s="10"/>
      <c r="B11" s="10"/>
      <c r="C11" s="11"/>
      <c r="D11" s="28">
        <v>0</v>
      </c>
      <c r="E11" s="12"/>
      <c r="F11" s="28"/>
      <c r="G11" s="64">
        <f t="shared" si="0"/>
        <v>0</v>
      </c>
      <c r="H11" s="76"/>
      <c r="I11" s="74"/>
      <c r="J11" s="65">
        <f>Pipeline!F11*Pipeline!G11*[0]!Interest_Rate</f>
        <v>0</v>
      </c>
    </row>
    <row r="12" spans="1:11">
      <c r="A12" s="10"/>
      <c r="B12" s="10"/>
      <c r="C12" s="11"/>
      <c r="D12" s="28">
        <v>0</v>
      </c>
      <c r="E12" s="12"/>
      <c r="F12" s="28"/>
      <c r="G12" s="64">
        <f t="shared" si="0"/>
        <v>0</v>
      </c>
      <c r="H12" s="76"/>
      <c r="I12" s="74"/>
      <c r="J12" s="65">
        <f>Pipeline!F12*Pipeline!G12*[0]!Interest_Rate</f>
        <v>0</v>
      </c>
    </row>
    <row r="13" spans="1:11">
      <c r="A13" s="10"/>
      <c r="B13" s="10"/>
      <c r="C13" s="11"/>
      <c r="D13" s="28">
        <v>0</v>
      </c>
      <c r="E13" s="12"/>
      <c r="F13" s="28"/>
      <c r="G13" s="64">
        <f t="shared" si="0"/>
        <v>0</v>
      </c>
      <c r="H13" s="76"/>
      <c r="I13" s="74"/>
      <c r="J13" s="65">
        <f>Pipeline!F13*Pipeline!G13*[0]!Interest_Rate</f>
        <v>0</v>
      </c>
    </row>
    <row r="14" spans="1:11">
      <c r="A14" s="10"/>
      <c r="B14" s="10"/>
      <c r="C14" s="11"/>
      <c r="D14" s="28">
        <v>0</v>
      </c>
      <c r="E14" s="12"/>
      <c r="F14" s="28"/>
      <c r="G14" s="64">
        <f t="shared" si="0"/>
        <v>0</v>
      </c>
      <c r="H14" s="76"/>
      <c r="I14" s="74"/>
      <c r="J14" s="65">
        <f>Pipeline!F14*Pipeline!G14*[0]!Interest_Rate</f>
        <v>0</v>
      </c>
    </row>
    <row r="15" spans="1:11">
      <c r="A15" s="10"/>
      <c r="B15" s="10"/>
      <c r="C15" s="11"/>
      <c r="D15" s="28">
        <v>0</v>
      </c>
      <c r="E15" s="12"/>
      <c r="F15" s="28"/>
      <c r="G15" s="64">
        <f t="shared" si="0"/>
        <v>0</v>
      </c>
      <c r="H15" s="76"/>
      <c r="I15" s="74"/>
      <c r="J15" s="65">
        <f>Pipeline!F15*Pipeline!G15*[0]!Interest_Rate</f>
        <v>0</v>
      </c>
    </row>
    <row r="16" spans="1:11">
      <c r="A16" s="10"/>
      <c r="B16" s="10"/>
      <c r="C16" s="11"/>
      <c r="D16" s="28">
        <v>0</v>
      </c>
      <c r="E16" s="12"/>
      <c r="F16" s="28"/>
      <c r="G16" s="64">
        <f t="shared" si="0"/>
        <v>0</v>
      </c>
      <c r="H16" s="76"/>
      <c r="I16" s="74"/>
      <c r="J16" s="65">
        <f>Pipeline!F16*Pipeline!G16*[0]!Interest_Rate</f>
        <v>0</v>
      </c>
    </row>
    <row r="17" spans="1:10">
      <c r="A17" s="10"/>
      <c r="B17" s="10"/>
      <c r="C17" s="11"/>
      <c r="D17" s="28">
        <v>0</v>
      </c>
      <c r="E17" s="12"/>
      <c r="F17" s="28"/>
      <c r="G17" s="64">
        <f t="shared" si="0"/>
        <v>0</v>
      </c>
      <c r="H17" s="76"/>
      <c r="I17" s="74"/>
      <c r="J17" s="65">
        <f>Pipeline!F17*Pipeline!G17*[0]!Interest_Rate</f>
        <v>0</v>
      </c>
    </row>
    <row r="18" spans="1:10">
      <c r="A18" s="10"/>
      <c r="B18" s="10"/>
      <c r="C18" s="11"/>
      <c r="D18" s="28"/>
      <c r="E18" s="12"/>
      <c r="F18" s="28"/>
      <c r="G18" s="64">
        <f t="shared" si="0"/>
        <v>0</v>
      </c>
      <c r="H18" s="76"/>
      <c r="I18" s="74"/>
      <c r="J18" s="65">
        <f>Pipeline!F18*Pipeline!G18*[0]!Interest_Rate</f>
        <v>0</v>
      </c>
    </row>
    <row r="19" spans="1:10">
      <c r="A19" s="10"/>
      <c r="B19" s="10"/>
      <c r="C19" s="11"/>
      <c r="D19" s="28"/>
      <c r="E19" s="12"/>
      <c r="F19" s="28"/>
      <c r="G19" s="64">
        <f t="shared" si="0"/>
        <v>0</v>
      </c>
      <c r="H19" s="76"/>
      <c r="I19" s="74"/>
      <c r="J19" s="65">
        <f>Pipeline!F19*Pipeline!G19*[0]!Interest_Rate</f>
        <v>0</v>
      </c>
    </row>
    <row r="20" spans="1:10">
      <c r="A20" s="10"/>
      <c r="B20" s="10"/>
      <c r="C20" s="11"/>
      <c r="D20" s="28"/>
      <c r="E20" s="12"/>
      <c r="F20" s="28"/>
      <c r="G20" s="64">
        <f t="shared" si="0"/>
        <v>0</v>
      </c>
      <c r="H20" s="76"/>
      <c r="I20" s="74"/>
      <c r="J20" s="65">
        <f>Pipeline!F20*Pipeline!G20*[0]!Interest_Rate</f>
        <v>0</v>
      </c>
    </row>
    <row r="21" spans="1:10">
      <c r="A21" s="10"/>
      <c r="B21" s="10"/>
      <c r="C21" s="11"/>
      <c r="D21" s="28"/>
      <c r="E21" s="12"/>
      <c r="F21" s="28"/>
      <c r="G21" s="64">
        <f t="shared" si="0"/>
        <v>0</v>
      </c>
      <c r="H21" s="76"/>
      <c r="I21" s="74"/>
      <c r="J21" s="65">
        <f>Pipeline!F21*Pipeline!G21*[0]!Interest_Rate</f>
        <v>0</v>
      </c>
    </row>
    <row r="22" spans="1:10">
      <c r="A22" s="10"/>
      <c r="B22" s="10"/>
      <c r="C22" s="11"/>
      <c r="D22" s="28"/>
      <c r="E22" s="12"/>
      <c r="F22" s="28"/>
      <c r="G22" s="64">
        <f t="shared" si="0"/>
        <v>0</v>
      </c>
      <c r="H22" s="76"/>
      <c r="I22" s="74"/>
      <c r="J22" s="65">
        <f>Pipeline!F22*Pipeline!G22*[0]!Interest_Rate</f>
        <v>0</v>
      </c>
    </row>
    <row r="23" spans="1:10">
      <c r="A23" s="10"/>
      <c r="B23" s="10"/>
      <c r="C23" s="11"/>
      <c r="D23" s="28"/>
      <c r="E23" s="12"/>
      <c r="F23" s="28"/>
      <c r="G23" s="64">
        <f t="shared" si="0"/>
        <v>0</v>
      </c>
      <c r="H23" s="76"/>
      <c r="I23" s="74"/>
      <c r="J23" s="65">
        <f>Pipeline!F23*Pipeline!G23*[0]!Interest_Rate</f>
        <v>0</v>
      </c>
    </row>
    <row r="24" spans="1:10">
      <c r="A24" s="10"/>
      <c r="B24" s="10"/>
      <c r="C24" s="11"/>
      <c r="D24" s="28"/>
      <c r="E24" s="12"/>
      <c r="F24" s="28"/>
      <c r="G24" s="64">
        <f t="shared" si="0"/>
        <v>0</v>
      </c>
      <c r="H24" s="76"/>
      <c r="I24" s="74"/>
      <c r="J24" s="65">
        <f>Pipeline!F24*Pipeline!G24*[0]!Interest_Rate</f>
        <v>0</v>
      </c>
    </row>
    <row r="25" spans="1:10">
      <c r="A25" s="10"/>
      <c r="B25" s="10"/>
      <c r="C25" s="11"/>
      <c r="D25" s="28"/>
      <c r="E25" s="12"/>
      <c r="F25" s="28"/>
      <c r="G25" s="64">
        <f t="shared" si="0"/>
        <v>0</v>
      </c>
      <c r="H25" s="76"/>
      <c r="I25" s="74"/>
      <c r="J25" s="65">
        <f>Pipeline!F25*Pipeline!G25*[0]!Interest_Rate</f>
        <v>0</v>
      </c>
    </row>
    <row r="26" spans="1:10">
      <c r="A26" s="10"/>
      <c r="B26" s="10"/>
      <c r="C26" s="11"/>
      <c r="D26" s="28"/>
      <c r="E26" s="12"/>
      <c r="F26" s="28"/>
      <c r="G26" s="64">
        <f t="shared" si="0"/>
        <v>0</v>
      </c>
      <c r="H26" s="76"/>
      <c r="I26" s="74"/>
      <c r="J26" s="65">
        <f>Pipeline!F26*Pipeline!G26*[0]!Interest_Rate</f>
        <v>0</v>
      </c>
    </row>
    <row r="27" spans="1:10">
      <c r="A27" s="10"/>
      <c r="B27" s="10"/>
      <c r="C27" s="11"/>
      <c r="D27" s="28"/>
      <c r="E27" s="12"/>
      <c r="F27" s="28"/>
      <c r="G27" s="64">
        <f t="shared" si="0"/>
        <v>0</v>
      </c>
      <c r="H27" s="76"/>
      <c r="I27" s="74"/>
      <c r="J27" s="65">
        <f>Pipeline!F27*Pipeline!G27*[0]!Interest_Rate</f>
        <v>0</v>
      </c>
    </row>
    <row r="28" spans="1:10">
      <c r="A28" s="10"/>
      <c r="B28" s="10"/>
      <c r="C28" s="11"/>
      <c r="D28" s="28"/>
      <c r="E28" s="12"/>
      <c r="F28" s="28"/>
      <c r="G28" s="64">
        <f t="shared" si="0"/>
        <v>0</v>
      </c>
      <c r="H28" s="76"/>
      <c r="I28" s="74"/>
      <c r="J28" s="65">
        <f>Pipeline!F28*Pipeline!G28*[0]!Interest_Rate</f>
        <v>0</v>
      </c>
    </row>
    <row r="29" spans="1:10">
      <c r="A29" s="10"/>
      <c r="B29" s="10"/>
      <c r="C29" s="11"/>
      <c r="D29" s="28"/>
      <c r="E29" s="12"/>
      <c r="F29" s="28"/>
      <c r="G29" s="64">
        <f t="shared" si="0"/>
        <v>0</v>
      </c>
      <c r="H29" s="76"/>
      <c r="I29" s="74"/>
      <c r="J29" s="65">
        <f>Pipeline!F29*Pipeline!G29*[0]!Interest_Rate</f>
        <v>0</v>
      </c>
    </row>
    <row r="30" spans="1:10">
      <c r="A30" s="10"/>
      <c r="B30" s="10"/>
      <c r="C30" s="11"/>
      <c r="D30" s="28"/>
      <c r="E30" s="12"/>
      <c r="F30" s="28"/>
      <c r="G30" s="64">
        <f t="shared" si="0"/>
        <v>0</v>
      </c>
      <c r="H30" s="76"/>
      <c r="I30" s="75"/>
      <c r="J30" s="65">
        <f>Pipeline!F30*Pipeline!G30*[0]!Interest_Rate</f>
        <v>0</v>
      </c>
    </row>
    <row r="31" spans="1:10" ht="15" thickBot="1">
      <c r="A31" s="66" t="s">
        <v>4</v>
      </c>
      <c r="B31" s="66"/>
      <c r="C31" s="67"/>
      <c r="D31" s="73">
        <f>SUM(D4:D30)</f>
        <v>4500</v>
      </c>
      <c r="E31" s="68"/>
      <c r="F31" s="69">
        <f>SUM(F4:F30)</f>
        <v>4500</v>
      </c>
      <c r="G31" s="68"/>
      <c r="H31" s="68"/>
      <c r="I31" s="68"/>
      <c r="J31" s="70">
        <f>SUM(J4:J30)</f>
        <v>1377</v>
      </c>
    </row>
    <row r="32" spans="1:10" ht="15" thickTop="1"/>
  </sheetData>
  <sheetProtection formatCells="0" formatColumns="0" formatRows="0" insertHyperlinks="0" sort="0" autoFilter="0" pivotTables="0"/>
  <dataConsolidate/>
  <conditionalFormatting sqref="K27">
    <cfRule type="expression" priority="9">
      <formula>"if"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">
    <cfRule type="containsText" dxfId="1" priority="2" operator="containsText" text="100%">
      <formula>NOT(ISERROR(SEARCH("100%",G4)))</formula>
    </cfRule>
    <cfRule type="containsText" dxfId="0" priority="3" operator="containsText" text="100%">
      <formula>NOT(ISERROR(SEARCH("100%",G4)))</formula>
    </cfRule>
  </conditionalFormatting>
  <pageMargins left="0.7" right="0.7" top="0.75" bottom="0.75" header="0.3" footer="0.3"/>
  <ignoredErrors>
    <ignoredError sqref="G4:G5 G6:G11 G12:G17" unlockedFormula="1"/>
    <ignoredError sqref="G18:G23 G24:G30" unlockedFormula="1" emptyCellReference="1"/>
    <ignoredError sqref="J18:J30 F31 D31" emptyCellReference="1"/>
  </ignoredErrors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(DO NOT MODIFY)'!$A$13:$A$14</xm:f>
          </x14:formula1>
          <xm:sqref>C4:C30</xm:sqref>
        </x14:dataValidation>
        <x14:dataValidation type="list" allowBlank="1" showInputMessage="1" showErrorMessage="1">
          <x14:formula1>
            <xm:f>'Data (DO NOT MODIFY)'!$A$1:$A$11</xm:f>
          </x14:formula1>
          <xm:sqref>E4:E30</xm:sqref>
        </x14:dataValidation>
        <x14:dataValidation type="list" allowBlank="1" showInputMessage="1" showErrorMessage="1">
          <x14:formula1>
            <xm:f>'Data (DO NOT MODIFY)'!$A$16:$A$52</xm:f>
          </x14:formula1>
          <xm:sqref>H4:H30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workbookViewId="0">
      <selection activeCell="C7" sqref="C7"/>
    </sheetView>
  </sheetViews>
  <sheetFormatPr baseColWidth="10" defaultColWidth="8.83203125" defaultRowHeight="14" x14ac:dyDescent="0"/>
  <cols>
    <col min="1" max="1" width="10.33203125" customWidth="1"/>
    <col min="10" max="10" width="11" customWidth="1"/>
    <col min="12" max="12" width="11.5" customWidth="1"/>
    <col min="13" max="13" width="10.33203125" customWidth="1"/>
  </cols>
  <sheetData>
    <row r="1" spans="1:37" s="15" customFormat="1" ht="21">
      <c r="A1" s="42" t="s">
        <v>66</v>
      </c>
      <c r="B1" s="43"/>
      <c r="C1" s="42"/>
      <c r="D1" s="42"/>
      <c r="E1" s="42"/>
      <c r="F1" s="44"/>
      <c r="G1" s="44"/>
      <c r="H1" s="44"/>
      <c r="I1" s="44"/>
      <c r="J1" s="44"/>
      <c r="K1" s="44"/>
      <c r="L1" s="44"/>
      <c r="M1" s="44"/>
    </row>
    <row r="2" spans="1:37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37">
      <c r="A3" s="46">
        <v>41244</v>
      </c>
      <c r="B3" s="46">
        <v>41275</v>
      </c>
      <c r="C3" s="46">
        <v>41306</v>
      </c>
      <c r="D3" s="46">
        <v>41334</v>
      </c>
      <c r="E3" s="46">
        <v>41365</v>
      </c>
      <c r="F3" s="46">
        <v>41395</v>
      </c>
      <c r="G3" s="46">
        <v>41426</v>
      </c>
      <c r="H3" s="46">
        <v>41456</v>
      </c>
      <c r="I3" s="46">
        <v>41487</v>
      </c>
      <c r="J3" s="46">
        <v>41518</v>
      </c>
      <c r="K3" s="46">
        <v>41548</v>
      </c>
      <c r="L3" s="46">
        <v>41579</v>
      </c>
      <c r="M3" s="46">
        <v>41609</v>
      </c>
      <c r="N3" s="46">
        <v>41640</v>
      </c>
      <c r="O3" s="46">
        <v>41671</v>
      </c>
      <c r="P3" s="46">
        <v>41699</v>
      </c>
      <c r="Q3" s="46">
        <v>41730</v>
      </c>
      <c r="R3" s="46">
        <v>41760</v>
      </c>
      <c r="S3" s="46">
        <v>41791</v>
      </c>
      <c r="T3" s="46">
        <v>41821</v>
      </c>
      <c r="U3" s="46">
        <v>41852</v>
      </c>
      <c r="V3" s="46">
        <v>41883</v>
      </c>
      <c r="W3" s="46">
        <v>41913</v>
      </c>
      <c r="X3" s="46">
        <v>41944</v>
      </c>
      <c r="Y3" s="46">
        <v>41974</v>
      </c>
      <c r="Z3" s="46">
        <v>42005</v>
      </c>
      <c r="AA3" s="46">
        <v>42036</v>
      </c>
      <c r="AB3" s="46">
        <v>42064</v>
      </c>
      <c r="AC3" s="46">
        <v>42095</v>
      </c>
      <c r="AD3" s="46">
        <v>42125</v>
      </c>
      <c r="AE3" s="46">
        <v>42156</v>
      </c>
      <c r="AF3" s="46">
        <v>42186</v>
      </c>
      <c r="AG3" s="46">
        <v>42217</v>
      </c>
      <c r="AH3" s="46">
        <v>42248</v>
      </c>
      <c r="AI3" s="46">
        <v>42278</v>
      </c>
      <c r="AJ3" s="46">
        <v>42309</v>
      </c>
      <c r="AK3" s="46">
        <v>42339</v>
      </c>
    </row>
    <row r="4" spans="1:37">
      <c r="A4" s="71">
        <f>IFERROR(IF(AND(A$3&gt;=Pipeline!$H4,A$3&lt;=DATE(YEAR(Pipeline!$H4),MONTH(Pipeline!$H4)+Pipeline!$I4-1,1)),Pipeline!$J4,0),0)</f>
        <v>0</v>
      </c>
      <c r="B4" s="71">
        <f>IFERROR(IF(AND(B$3&gt;=Pipeline!$H4,B$3&lt;=DATE(YEAR(Pipeline!$H4),MONTH(Pipeline!$H4)+Pipeline!$I4-1,1)),Pipeline!$J4,0),0)</f>
        <v>0</v>
      </c>
      <c r="C4" s="71">
        <f>IFERROR(IF(AND(C$3&gt;=Pipeline!$H4,C$3&lt;=DATE(YEAR(Pipeline!$H4),MONTH(Pipeline!$H4)+Pipeline!$I4-1,1)),Pipeline!$J4,0),0)</f>
        <v>0</v>
      </c>
      <c r="D4" s="71">
        <f>IFERROR(IF(AND(D$3&gt;=Pipeline!$H4,D$3&lt;=DATE(YEAR(Pipeline!$H4),MONTH(Pipeline!$H4)+Pipeline!$I4-1,1)),Pipeline!$J4,0),0)</f>
        <v>0</v>
      </c>
      <c r="E4" s="71">
        <f>IFERROR(IF(AND(E$3&gt;=Pipeline!$H4,E$3&lt;=DATE(YEAR(Pipeline!$H4),MONTH(Pipeline!$H4)+Pipeline!$I4-1,1)),Pipeline!$J4,0),0)</f>
        <v>0</v>
      </c>
      <c r="F4" s="71">
        <f>IFERROR(IF(AND(F$3&gt;=Pipeline!$H4,F$3&lt;=DATE(YEAR(Pipeline!$H4),MONTH(Pipeline!$H4)+Pipeline!$I4-1,1)),Pipeline!$J4,0),0)</f>
        <v>0</v>
      </c>
      <c r="G4" s="71">
        <f>IFERROR(IF(AND(G$3&gt;=Pipeline!$H4,G$3&lt;=DATE(YEAR(Pipeline!$H4),MONTH(Pipeline!$H4)+Pipeline!$I4-1,1)),Pipeline!$J4,0),0)</f>
        <v>0</v>
      </c>
      <c r="H4" s="71">
        <f>IFERROR(IF(AND(H$3&gt;=Pipeline!$H4,H$3&lt;=DATE(YEAR(Pipeline!$H4),MONTH(Pipeline!$H4)+Pipeline!$I4-1,1)),Pipeline!$J4,0),0)</f>
        <v>0</v>
      </c>
      <c r="I4" s="71">
        <f>IFERROR(IF(AND(I$3&gt;=Pipeline!$H4,I$3&lt;=DATE(YEAR(Pipeline!$H4),MONTH(Pipeline!$H4)+Pipeline!$I4-1,1)),Pipeline!$J4,0),0)</f>
        <v>0</v>
      </c>
      <c r="J4" s="71">
        <f>IFERROR(IF(AND(J$3&gt;=Pipeline!$H4,J$3&lt;=DATE(YEAR(Pipeline!$H4),MONTH(Pipeline!$H4)+Pipeline!$I4-1,1)),Pipeline!$J4,0),0)</f>
        <v>0</v>
      </c>
      <c r="K4" s="71">
        <f>IFERROR(IF(AND(K$3&gt;=Pipeline!$H4,K$3&lt;=DATE(YEAR(Pipeline!$H4),MONTH(Pipeline!$H4)+Pipeline!$I4-1,1)),Pipeline!$J4,0),0)</f>
        <v>0</v>
      </c>
      <c r="L4" s="71">
        <f>IFERROR(IF(AND(L$3&gt;=Pipeline!$H4,L$3&lt;=DATE(YEAR(Pipeline!$H4),MONTH(Pipeline!$H4)+Pipeline!$I4-1,1)),Pipeline!$J4,0),0)</f>
        <v>0</v>
      </c>
      <c r="M4" s="71">
        <f>IFERROR(IF(AND(M$3&gt;=Pipeline!$H4,M$3&lt;=DATE(YEAR(Pipeline!$H4),MONTH(Pipeline!$H4)+Pipeline!$I4-1,1)),Pipeline!$J4,0),0)</f>
        <v>0</v>
      </c>
      <c r="N4" s="71">
        <f>IFERROR(IF(AND(N$3&gt;=Pipeline!$H4,N$3&lt;=DATE(YEAR(Pipeline!$H4),MONTH(Pipeline!$H4)+Pipeline!$I4-1,1)),Pipeline!$J4,0),0)</f>
        <v>0</v>
      </c>
      <c r="O4" s="71">
        <f>IFERROR(IF(AND(O$3&gt;=Pipeline!$H4,O$3&lt;=DATE(YEAR(Pipeline!$H4),MONTH(Pipeline!$H4)+Pipeline!$I4-1,1)),Pipeline!$J4,0),0)</f>
        <v>0</v>
      </c>
      <c r="P4" s="71">
        <f>IFERROR(IF(AND(P$3&gt;=Pipeline!$H4,P$3&lt;=DATE(YEAR(Pipeline!$H4),MONTH(Pipeline!$H4)+Pipeline!$I4-1,1)),Pipeline!$J4,0),0)</f>
        <v>0</v>
      </c>
      <c r="Q4" s="71">
        <f>IFERROR(IF(AND(Q$3&gt;=Pipeline!$H4,Q$3&lt;=DATE(YEAR(Pipeline!$H4),MONTH(Pipeline!$H4)+Pipeline!$I4-1,1)),Pipeline!$J4,0),0)</f>
        <v>0</v>
      </c>
      <c r="R4" s="71">
        <f>IFERROR(IF(AND(R$3&gt;=Pipeline!$H4,R$3&lt;=DATE(YEAR(Pipeline!$H4),MONTH(Pipeline!$H4)+Pipeline!$I4-1,1)),Pipeline!$J4,0),0)</f>
        <v>0</v>
      </c>
      <c r="S4" s="71">
        <f>IFERROR(IF(AND(S$3&gt;=Pipeline!$H4,S$3&lt;=DATE(YEAR(Pipeline!$H4),MONTH(Pipeline!$H4)+Pipeline!$I4-1,1)),Pipeline!$J4,0),0)</f>
        <v>0</v>
      </c>
      <c r="T4" s="71">
        <f>IFERROR(IF(AND(T$3&gt;=Pipeline!$H4,T$3&lt;=DATE(YEAR(Pipeline!$H4),MONTH(Pipeline!$H4)+Pipeline!$I4-1,1)),Pipeline!$J4,0),0)</f>
        <v>0</v>
      </c>
      <c r="U4" s="71">
        <f>IFERROR(IF(AND(U$3&gt;=Pipeline!$H4,U$3&lt;=DATE(YEAR(Pipeline!$H4),MONTH(Pipeline!$H4)+Pipeline!$I4-1,1)),Pipeline!$J4,0),0)</f>
        <v>0</v>
      </c>
      <c r="V4" s="71">
        <f>IFERROR(IF(AND(V$3&gt;=Pipeline!$H4,V$3&lt;=DATE(YEAR(Pipeline!$H4),MONTH(Pipeline!$H4)+Pipeline!$I4-1,1)),Pipeline!$J4,0),0)</f>
        <v>0</v>
      </c>
      <c r="W4" s="71">
        <f>IFERROR(IF(AND(W$3&gt;=Pipeline!$H4,W$3&lt;=DATE(YEAR(Pipeline!$H4),MONTH(Pipeline!$H4)+Pipeline!$I4-1,1)),Pipeline!$J4,0),0)</f>
        <v>0</v>
      </c>
      <c r="X4" s="71">
        <f>IFERROR(IF(AND(X$3&gt;=Pipeline!$H4,X$3&lt;=DATE(YEAR(Pipeline!$H4),MONTH(Pipeline!$H4)+Pipeline!$I4-1,1)),Pipeline!$J4,0),0)</f>
        <v>0</v>
      </c>
      <c r="Y4" s="71">
        <f>IFERROR(IF(AND(Y$3&gt;=Pipeline!$H4,Y$3&lt;=DATE(YEAR(Pipeline!$H4),MONTH(Pipeline!$H4)+Pipeline!$I4-1,1)),Pipeline!$J4,0),0)</f>
        <v>0</v>
      </c>
      <c r="Z4" s="71">
        <f>IFERROR(IF(AND(Z$3&gt;=Pipeline!$H4,Z$3&lt;=DATE(YEAR(Pipeline!$H4),MONTH(Pipeline!$H4)+Pipeline!$I4-1,1)),Pipeline!$J4,0),0)</f>
        <v>0</v>
      </c>
      <c r="AA4" s="71">
        <f>IFERROR(IF(AND(AA$3&gt;=Pipeline!$H4,AA$3&lt;=DATE(YEAR(Pipeline!$H4),MONTH(Pipeline!$H4)+Pipeline!$I4-1,1)),Pipeline!$J4,0),0)</f>
        <v>0</v>
      </c>
      <c r="AB4" s="71">
        <f>IFERROR(IF(AND(AB$3&gt;=Pipeline!$H4,AB$3&lt;=DATE(YEAR(Pipeline!$H4),MONTH(Pipeline!$H4)+Pipeline!$I4-1,1)),Pipeline!$J4,0),0)</f>
        <v>0</v>
      </c>
      <c r="AC4" s="71">
        <f>IFERROR(IF(AND(AC$3&gt;=Pipeline!$H4,AC$3&lt;=DATE(YEAR(Pipeline!$H4),MONTH(Pipeline!$H4)+Pipeline!$I4-1,1)),Pipeline!$J4,0),0)</f>
        <v>0</v>
      </c>
      <c r="AD4" s="71">
        <f>IFERROR(IF(AND(AD$3&gt;=Pipeline!$H4,AD$3&lt;=DATE(YEAR(Pipeline!$H4),MONTH(Pipeline!$H4)+Pipeline!$I4-1,1)),Pipeline!$J4,0),0)</f>
        <v>0</v>
      </c>
      <c r="AE4" s="71">
        <f>IFERROR(IF(AND(AE$3&gt;=Pipeline!$H4,AE$3&lt;=DATE(YEAR(Pipeline!$H4),MONTH(Pipeline!$H4)+Pipeline!$I4-1,1)),Pipeline!$J4,0),0)</f>
        <v>0</v>
      </c>
      <c r="AF4" s="71">
        <f>IFERROR(IF(AND(AF$3&gt;=Pipeline!$H4,AF$3&lt;=DATE(YEAR(Pipeline!$H4),MONTH(Pipeline!$H4)+Pipeline!$I4-1,1)),Pipeline!$J4,0),0)</f>
        <v>0</v>
      </c>
      <c r="AG4" s="71">
        <f>IFERROR(IF(AND(AG$3&gt;=Pipeline!$H4,AG$3&lt;=DATE(YEAR(Pipeline!$H4),MONTH(Pipeline!$H4)+Pipeline!$I4-1,1)),Pipeline!$J4,0),0)</f>
        <v>0</v>
      </c>
      <c r="AH4" s="71">
        <f>IFERROR(IF(AND(AH$3&gt;=Pipeline!$H4,AH$3&lt;=DATE(YEAR(Pipeline!$H4),MONTH(Pipeline!$H4)+Pipeline!$I4-1,1)),Pipeline!$J4,0),0)</f>
        <v>0</v>
      </c>
      <c r="AI4" s="71">
        <f>IFERROR(IF(AND(AI$3&gt;=Pipeline!$H4,AI$3&lt;=DATE(YEAR(Pipeline!$H4),MONTH(Pipeline!$H4)+Pipeline!$I4-1,1)),Pipeline!$J4,0),0)</f>
        <v>0</v>
      </c>
      <c r="AJ4" s="71">
        <f>IFERROR(IF(AND(AJ$3&gt;=Pipeline!$H4,AJ$3&lt;=DATE(YEAR(Pipeline!$H4),MONTH(Pipeline!$H4)+Pipeline!$I4-1,1)),Pipeline!$J4,0),0)</f>
        <v>0</v>
      </c>
      <c r="AK4" s="71">
        <f>IFERROR(IF(AND(AK$3&gt;=Pipeline!$H4,AK$3&lt;=DATE(YEAR(Pipeline!$H4),MONTH(Pipeline!$H4)+Pipeline!$I4-1,1)),Pipeline!$J4,0),0)</f>
        <v>0</v>
      </c>
    </row>
    <row r="5" spans="1:37">
      <c r="A5" s="71">
        <f>IFERROR(IF(AND(A$3&gt;=Pipeline!$H5,A$3&lt;=DATE(YEAR(Pipeline!$H5),MONTH(Pipeline!$H5)+Pipeline!$I5-1,1)),Pipeline!$J5,0),0)</f>
        <v>0</v>
      </c>
      <c r="B5" s="71">
        <f>IFERROR(IF(AND(B$3&gt;=Pipeline!$H5,B$3&lt;=DATE(YEAR(Pipeline!$H5),MONTH(Pipeline!$H5)+Pipeline!$I5-1,1)),Pipeline!$J5,0),0)</f>
        <v>0</v>
      </c>
      <c r="C5" s="71">
        <f>IFERROR(IF(AND(C$3&gt;=Pipeline!$H5,C$3&lt;=DATE(YEAR(Pipeline!$H5),MONTH(Pipeline!$H5)+Pipeline!$I5-1,1)),Pipeline!$J5,0),0)</f>
        <v>0</v>
      </c>
      <c r="D5" s="71">
        <f>IFERROR(IF(AND(D$3&gt;=Pipeline!$H5,D$3&lt;=DATE(YEAR(Pipeline!$H5),MONTH(Pipeline!$H5)+Pipeline!$I5-1,1)),Pipeline!$J5,0),0)</f>
        <v>0</v>
      </c>
      <c r="E5" s="71">
        <f>IFERROR(IF(AND(E$3&gt;=Pipeline!$H5,E$3&lt;=DATE(YEAR(Pipeline!$H5),MONTH(Pipeline!$H5)+Pipeline!$I5-1,1)),Pipeline!$J5,0),0)</f>
        <v>0</v>
      </c>
      <c r="F5" s="71">
        <f>IFERROR(IF(AND(F$3&gt;=Pipeline!$H5,F$3&lt;=DATE(YEAR(Pipeline!$H5),MONTH(Pipeline!$H5)+Pipeline!$I5-1,1)),Pipeline!$J5,0),0)</f>
        <v>0</v>
      </c>
      <c r="G5" s="71">
        <f>IFERROR(IF(AND(G$3&gt;=Pipeline!$H5,G$3&lt;=DATE(YEAR(Pipeline!$H5),MONTH(Pipeline!$H5)+Pipeline!$I5-1,1)),Pipeline!$J5,0),0)</f>
        <v>0</v>
      </c>
      <c r="H5" s="71">
        <f>IFERROR(IF(AND(H$3&gt;=Pipeline!$H5,H$3&lt;=DATE(YEAR(Pipeline!$H5),MONTH(Pipeline!$H5)+Pipeline!$I5-1,1)),Pipeline!$J5,0),0)</f>
        <v>0</v>
      </c>
      <c r="I5" s="71">
        <f>IFERROR(IF(AND(I$3&gt;=Pipeline!$H5,I$3&lt;=DATE(YEAR(Pipeline!$H5),MONTH(Pipeline!$H5)+Pipeline!$I5-1,1)),Pipeline!$J5,0),0)</f>
        <v>0</v>
      </c>
      <c r="J5" s="71">
        <f>IFERROR(IF(AND(J$3&gt;=Pipeline!$H5,J$3&lt;=DATE(YEAR(Pipeline!$H5),MONTH(Pipeline!$H5)+Pipeline!$I5-1,1)),Pipeline!$J5,0),0)</f>
        <v>0</v>
      </c>
      <c r="K5" s="71">
        <f>IFERROR(IF(AND(K$3&gt;=Pipeline!$H5,K$3&lt;=DATE(YEAR(Pipeline!$H5),MONTH(Pipeline!$H5)+Pipeline!$I5-1,1)),Pipeline!$J5,0),0)</f>
        <v>0</v>
      </c>
      <c r="L5" s="71">
        <f>IFERROR(IF(AND(L$3&gt;=Pipeline!$H5,L$3&lt;=DATE(YEAR(Pipeline!$H5),MONTH(Pipeline!$H5)+Pipeline!$I5-1,1)),Pipeline!$J5,0),0)</f>
        <v>0</v>
      </c>
      <c r="M5" s="71">
        <f>IFERROR(IF(AND(M$3&gt;=Pipeline!$H5,M$3&lt;=DATE(YEAR(Pipeline!$H5),MONTH(Pipeline!$H5)+Pipeline!$I5-1,1)),Pipeline!$J5,0),0)</f>
        <v>243.00000000000003</v>
      </c>
      <c r="N5" s="71">
        <f>IFERROR(IF(AND(N$3&gt;=Pipeline!$H5,N$3&lt;=DATE(YEAR(Pipeline!$H5),MONTH(Pipeline!$H5)+Pipeline!$I5-1,1)),Pipeline!$J5,0),0)</f>
        <v>243.00000000000003</v>
      </c>
      <c r="O5" s="71">
        <f>IFERROR(IF(AND(O$3&gt;=Pipeline!$H5,O$3&lt;=DATE(YEAR(Pipeline!$H5),MONTH(Pipeline!$H5)+Pipeline!$I5-1,1)),Pipeline!$J5,0),0)</f>
        <v>243.00000000000003</v>
      </c>
      <c r="P5" s="71">
        <f>IFERROR(IF(AND(P$3&gt;=Pipeline!$H5,P$3&lt;=DATE(YEAR(Pipeline!$H5),MONTH(Pipeline!$H5)+Pipeline!$I5-1,1)),Pipeline!$J5,0),0)</f>
        <v>243.00000000000003</v>
      </c>
      <c r="Q5" s="71">
        <f>IFERROR(IF(AND(Q$3&gt;=Pipeline!$H5,Q$3&lt;=DATE(YEAR(Pipeline!$H5),MONTH(Pipeline!$H5)+Pipeline!$I5-1,1)),Pipeline!$J5,0),0)</f>
        <v>243.00000000000003</v>
      </c>
      <c r="R5" s="71">
        <f>IFERROR(IF(AND(R$3&gt;=Pipeline!$H5,R$3&lt;=DATE(YEAR(Pipeline!$H5),MONTH(Pipeline!$H5)+Pipeline!$I5-1,1)),Pipeline!$J5,0),0)</f>
        <v>243.00000000000003</v>
      </c>
      <c r="S5" s="71">
        <f>IFERROR(IF(AND(S$3&gt;=Pipeline!$H5,S$3&lt;=DATE(YEAR(Pipeline!$H5),MONTH(Pipeline!$H5)+Pipeline!$I5-1,1)),Pipeline!$J5,0),0)</f>
        <v>243.00000000000003</v>
      </c>
      <c r="T5" s="71">
        <f>IFERROR(IF(AND(T$3&gt;=Pipeline!$H5,T$3&lt;=DATE(YEAR(Pipeline!$H5),MONTH(Pipeline!$H5)+Pipeline!$I5-1,1)),Pipeline!$J5,0),0)</f>
        <v>243.00000000000003</v>
      </c>
      <c r="U5" s="71">
        <f>IFERROR(IF(AND(U$3&gt;=Pipeline!$H5,U$3&lt;=DATE(YEAR(Pipeline!$H5),MONTH(Pipeline!$H5)+Pipeline!$I5-1,1)),Pipeline!$J5,0),0)</f>
        <v>0</v>
      </c>
      <c r="V5" s="71">
        <f>IFERROR(IF(AND(V$3&gt;=Pipeline!$H5,V$3&lt;=DATE(YEAR(Pipeline!$H5),MONTH(Pipeline!$H5)+Pipeline!$I5-1,1)),Pipeline!$J5,0),0)</f>
        <v>0</v>
      </c>
      <c r="W5" s="71">
        <f>IFERROR(IF(AND(W$3&gt;=Pipeline!$H5,W$3&lt;=DATE(YEAR(Pipeline!$H5),MONTH(Pipeline!$H5)+Pipeline!$I5-1,1)),Pipeline!$J5,0),0)</f>
        <v>0</v>
      </c>
      <c r="X5" s="71">
        <f>IFERROR(IF(AND(X$3&gt;=Pipeline!$H5,X$3&lt;=DATE(YEAR(Pipeline!$H5),MONTH(Pipeline!$H5)+Pipeline!$I5-1,1)),Pipeline!$J5,0),0)</f>
        <v>0</v>
      </c>
      <c r="Y5" s="71">
        <f>IFERROR(IF(AND(Y$3&gt;=Pipeline!$H5,Y$3&lt;=DATE(YEAR(Pipeline!$H5),MONTH(Pipeline!$H5)+Pipeline!$I5-1,1)),Pipeline!$J5,0),0)</f>
        <v>0</v>
      </c>
      <c r="Z5" s="71">
        <f>IFERROR(IF(AND(Z$3&gt;=Pipeline!$H5,Z$3&lt;=DATE(YEAR(Pipeline!$H5),MONTH(Pipeline!$H5)+Pipeline!$I5-1,1)),Pipeline!$J5,0),0)</f>
        <v>0</v>
      </c>
      <c r="AA5" s="71">
        <f>IFERROR(IF(AND(AA$3&gt;=Pipeline!$H5,AA$3&lt;=DATE(YEAR(Pipeline!$H5),MONTH(Pipeline!$H5)+Pipeline!$I5-1,1)),Pipeline!$J5,0),0)</f>
        <v>0</v>
      </c>
      <c r="AB5" s="71">
        <f>IFERROR(IF(AND(AB$3&gt;=Pipeline!$H5,AB$3&lt;=DATE(YEAR(Pipeline!$H5),MONTH(Pipeline!$H5)+Pipeline!$I5-1,1)),Pipeline!$J5,0),0)</f>
        <v>0</v>
      </c>
      <c r="AC5" s="71">
        <f>IFERROR(IF(AND(AC$3&gt;=Pipeline!$H5,AC$3&lt;=DATE(YEAR(Pipeline!$H5),MONTH(Pipeline!$H5)+Pipeline!$I5-1,1)),Pipeline!$J5,0),0)</f>
        <v>0</v>
      </c>
      <c r="AD5" s="71">
        <f>IFERROR(IF(AND(AD$3&gt;=Pipeline!$H5,AD$3&lt;=DATE(YEAR(Pipeline!$H5),MONTH(Pipeline!$H5)+Pipeline!$I5-1,1)),Pipeline!$J5,0),0)</f>
        <v>0</v>
      </c>
      <c r="AE5" s="71">
        <f>IFERROR(IF(AND(AE$3&gt;=Pipeline!$H5,AE$3&lt;=DATE(YEAR(Pipeline!$H5),MONTH(Pipeline!$H5)+Pipeline!$I5-1,1)),Pipeline!$J5,0),0)</f>
        <v>0</v>
      </c>
      <c r="AF5" s="71">
        <f>IFERROR(IF(AND(AF$3&gt;=Pipeline!$H5,AF$3&lt;=DATE(YEAR(Pipeline!$H5),MONTH(Pipeline!$H5)+Pipeline!$I5-1,1)),Pipeline!$J5,0),0)</f>
        <v>0</v>
      </c>
      <c r="AG5" s="71">
        <f>IFERROR(IF(AND(AG$3&gt;=Pipeline!$H5,AG$3&lt;=DATE(YEAR(Pipeline!$H5),MONTH(Pipeline!$H5)+Pipeline!$I5-1,1)),Pipeline!$J5,0),0)</f>
        <v>0</v>
      </c>
      <c r="AH5" s="71">
        <f>IFERROR(IF(AND(AH$3&gt;=Pipeline!$H5,AH$3&lt;=DATE(YEAR(Pipeline!$H5),MONTH(Pipeline!$H5)+Pipeline!$I5-1,1)),Pipeline!$J5,0),0)</f>
        <v>0</v>
      </c>
      <c r="AI5" s="71">
        <f>IFERROR(IF(AND(AI$3&gt;=Pipeline!$H5,AI$3&lt;=DATE(YEAR(Pipeline!$H5),MONTH(Pipeline!$H5)+Pipeline!$I5-1,1)),Pipeline!$J5,0),0)</f>
        <v>0</v>
      </c>
      <c r="AJ5" s="71">
        <f>IFERROR(IF(AND(AJ$3&gt;=Pipeline!$H5,AJ$3&lt;=DATE(YEAR(Pipeline!$H5),MONTH(Pipeline!$H5)+Pipeline!$I5-1,1)),Pipeline!$J5,0),0)</f>
        <v>0</v>
      </c>
      <c r="AK5" s="71">
        <f>IFERROR(IF(AND(AK$3&gt;=Pipeline!$H5,AK$3&lt;=DATE(YEAR(Pipeline!$H5),MONTH(Pipeline!$H5)+Pipeline!$I5-1,1)),Pipeline!$J5,0),0)</f>
        <v>0</v>
      </c>
    </row>
    <row r="6" spans="1:37">
      <c r="A6" s="71">
        <f>IFERROR(IF(AND(A$3&gt;=Pipeline!$H6,A$3&lt;=DATE(YEAR(Pipeline!$H6),MONTH(Pipeline!$H6)+Pipeline!$I6-1,1)),Pipeline!$J6,0),0)</f>
        <v>0</v>
      </c>
      <c r="B6" s="71">
        <f>IFERROR(IF(AND(B$3&gt;=Pipeline!$H6,B$3&lt;=DATE(YEAR(Pipeline!$H6),MONTH(Pipeline!$H6)+Pipeline!$I6-1,1)),Pipeline!$J6,0),0)</f>
        <v>0</v>
      </c>
      <c r="C6" s="71">
        <f>IFERROR(IF(AND(C$3&gt;=Pipeline!$H6,C$3&lt;=DATE(YEAR(Pipeline!$H6),MONTH(Pipeline!$H6)+Pipeline!$I6-1,1)),Pipeline!$J6,0),0)</f>
        <v>0</v>
      </c>
      <c r="D6" s="71">
        <f>IFERROR(IF(AND(D$3&gt;=Pipeline!$H6,D$3&lt;=DATE(YEAR(Pipeline!$H6),MONTH(Pipeline!$H6)+Pipeline!$I6-1,1)),Pipeline!$J6,0),0)</f>
        <v>0</v>
      </c>
      <c r="E6" s="71">
        <f>IFERROR(IF(AND(E$3&gt;=Pipeline!$H6,E$3&lt;=DATE(YEAR(Pipeline!$H6),MONTH(Pipeline!$H6)+Pipeline!$I6-1,1)),Pipeline!$J6,0),0)</f>
        <v>324</v>
      </c>
      <c r="F6" s="71">
        <f>IFERROR(IF(AND(F$3&gt;=Pipeline!$H6,F$3&lt;=DATE(YEAR(Pipeline!$H6),MONTH(Pipeline!$H6)+Pipeline!$I6-1,1)),Pipeline!$J6,0),0)</f>
        <v>0</v>
      </c>
      <c r="G6" s="71">
        <f>IFERROR(IF(AND(G$3&gt;=Pipeline!$H6,G$3&lt;=DATE(YEAR(Pipeline!$H6),MONTH(Pipeline!$H6)+Pipeline!$I6-1,1)),Pipeline!$J6,0),0)</f>
        <v>0</v>
      </c>
      <c r="H6" s="71">
        <f>IFERROR(IF(AND(H$3&gt;=Pipeline!$H6,H$3&lt;=DATE(YEAR(Pipeline!$H6),MONTH(Pipeline!$H6)+Pipeline!$I6-1,1)),Pipeline!$J6,0),0)</f>
        <v>0</v>
      </c>
      <c r="I6" s="71">
        <f>IFERROR(IF(AND(I$3&gt;=Pipeline!$H6,I$3&lt;=DATE(YEAR(Pipeline!$H6),MONTH(Pipeline!$H6)+Pipeline!$I6-1,1)),Pipeline!$J6,0),0)</f>
        <v>0</v>
      </c>
      <c r="J6" s="71">
        <f>IFERROR(IF(AND(J$3&gt;=Pipeline!$H6,J$3&lt;=DATE(YEAR(Pipeline!$H6),MONTH(Pipeline!$H6)+Pipeline!$I6-1,1)),Pipeline!$J6,0),0)</f>
        <v>0</v>
      </c>
      <c r="K6" s="71">
        <f>IFERROR(IF(AND(K$3&gt;=Pipeline!$H6,K$3&lt;=DATE(YEAR(Pipeline!$H6),MONTH(Pipeline!$H6)+Pipeline!$I6-1,1)),Pipeline!$J6,0),0)</f>
        <v>0</v>
      </c>
      <c r="L6" s="71">
        <f>IFERROR(IF(AND(L$3&gt;=Pipeline!$H6,L$3&lt;=DATE(YEAR(Pipeline!$H6),MONTH(Pipeline!$H6)+Pipeline!$I6-1,1)),Pipeline!$J6,0),0)</f>
        <v>0</v>
      </c>
      <c r="M6" s="71">
        <f>IFERROR(IF(AND(M$3&gt;=Pipeline!$H6,M$3&lt;=DATE(YEAR(Pipeline!$H6),MONTH(Pipeline!$H6)+Pipeline!$I6-1,1)),Pipeline!$J6,0),0)</f>
        <v>0</v>
      </c>
      <c r="N6" s="71">
        <f>IFERROR(IF(AND(N$3&gt;=Pipeline!$H6,N$3&lt;=DATE(YEAR(Pipeline!$H6),MONTH(Pipeline!$H6)+Pipeline!$I6-1,1)),Pipeline!$J6,0),0)</f>
        <v>0</v>
      </c>
      <c r="O6" s="71">
        <f>IFERROR(IF(AND(O$3&gt;=Pipeline!$H6,O$3&lt;=DATE(YEAR(Pipeline!$H6),MONTH(Pipeline!$H6)+Pipeline!$I6-1,1)),Pipeline!$J6,0),0)</f>
        <v>0</v>
      </c>
      <c r="P6" s="71">
        <f>IFERROR(IF(AND(P$3&gt;=Pipeline!$H6,P$3&lt;=DATE(YEAR(Pipeline!$H6),MONTH(Pipeline!$H6)+Pipeline!$I6-1,1)),Pipeline!$J6,0),0)</f>
        <v>0</v>
      </c>
      <c r="Q6" s="71">
        <f>IFERROR(IF(AND(Q$3&gt;=Pipeline!$H6,Q$3&lt;=DATE(YEAR(Pipeline!$H6),MONTH(Pipeline!$H6)+Pipeline!$I6-1,1)),Pipeline!$J6,0),0)</f>
        <v>0</v>
      </c>
      <c r="R6" s="71">
        <f>IFERROR(IF(AND(R$3&gt;=Pipeline!$H6,R$3&lt;=DATE(YEAR(Pipeline!$H6),MONTH(Pipeline!$H6)+Pipeline!$I6-1,1)),Pipeline!$J6,0),0)</f>
        <v>0</v>
      </c>
      <c r="S6" s="71">
        <f>IFERROR(IF(AND(S$3&gt;=Pipeline!$H6,S$3&lt;=DATE(YEAR(Pipeline!$H6),MONTH(Pipeline!$H6)+Pipeline!$I6-1,1)),Pipeline!$J6,0),0)</f>
        <v>0</v>
      </c>
      <c r="T6" s="71">
        <f>IFERROR(IF(AND(T$3&gt;=Pipeline!$H6,T$3&lt;=DATE(YEAR(Pipeline!$H6),MONTH(Pipeline!$H6)+Pipeline!$I6-1,1)),Pipeline!$J6,0),0)</f>
        <v>0</v>
      </c>
      <c r="U6" s="71">
        <f>IFERROR(IF(AND(U$3&gt;=Pipeline!$H6,U$3&lt;=DATE(YEAR(Pipeline!$H6),MONTH(Pipeline!$H6)+Pipeline!$I6-1,1)),Pipeline!$J6,0),0)</f>
        <v>0</v>
      </c>
      <c r="V6" s="71">
        <f>IFERROR(IF(AND(V$3&gt;=Pipeline!$H6,V$3&lt;=DATE(YEAR(Pipeline!$H6),MONTH(Pipeline!$H6)+Pipeline!$I6-1,1)),Pipeline!$J6,0),0)</f>
        <v>0</v>
      </c>
      <c r="W6" s="71">
        <f>IFERROR(IF(AND(W$3&gt;=Pipeline!$H6,W$3&lt;=DATE(YEAR(Pipeline!$H6),MONTH(Pipeline!$H6)+Pipeline!$I6-1,1)),Pipeline!$J6,0),0)</f>
        <v>0</v>
      </c>
      <c r="X6" s="71">
        <f>IFERROR(IF(AND(X$3&gt;=Pipeline!$H6,X$3&lt;=DATE(YEAR(Pipeline!$H6),MONTH(Pipeline!$H6)+Pipeline!$I6-1,1)),Pipeline!$J6,0),0)</f>
        <v>0</v>
      </c>
      <c r="Y6" s="71">
        <f>IFERROR(IF(AND(Y$3&gt;=Pipeline!$H6,Y$3&lt;=DATE(YEAR(Pipeline!$H6),MONTH(Pipeline!$H6)+Pipeline!$I6-1,1)),Pipeline!$J6,0),0)</f>
        <v>0</v>
      </c>
      <c r="Z6" s="71">
        <f>IFERROR(IF(AND(Z$3&gt;=Pipeline!$H6,Z$3&lt;=DATE(YEAR(Pipeline!$H6),MONTH(Pipeline!$H6)+Pipeline!$I6-1,1)),Pipeline!$J6,0),0)</f>
        <v>0</v>
      </c>
      <c r="AA6" s="71">
        <f>IFERROR(IF(AND(AA$3&gt;=Pipeline!$H6,AA$3&lt;=DATE(YEAR(Pipeline!$H6),MONTH(Pipeline!$H6)+Pipeline!$I6-1,1)),Pipeline!$J6,0),0)</f>
        <v>0</v>
      </c>
      <c r="AB6" s="71">
        <f>IFERROR(IF(AND(AB$3&gt;=Pipeline!$H6,AB$3&lt;=DATE(YEAR(Pipeline!$H6),MONTH(Pipeline!$H6)+Pipeline!$I6-1,1)),Pipeline!$J6,0),0)</f>
        <v>0</v>
      </c>
      <c r="AC6" s="71">
        <f>IFERROR(IF(AND(AC$3&gt;=Pipeline!$H6,AC$3&lt;=DATE(YEAR(Pipeline!$H6),MONTH(Pipeline!$H6)+Pipeline!$I6-1,1)),Pipeline!$J6,0),0)</f>
        <v>0</v>
      </c>
      <c r="AD6" s="71">
        <f>IFERROR(IF(AND(AD$3&gt;=Pipeline!$H6,AD$3&lt;=DATE(YEAR(Pipeline!$H6),MONTH(Pipeline!$H6)+Pipeline!$I6-1,1)),Pipeline!$J6,0),0)</f>
        <v>0</v>
      </c>
      <c r="AE6" s="71">
        <f>IFERROR(IF(AND(AE$3&gt;=Pipeline!$H6,AE$3&lt;=DATE(YEAR(Pipeline!$H6),MONTH(Pipeline!$H6)+Pipeline!$I6-1,1)),Pipeline!$J6,0),0)</f>
        <v>0</v>
      </c>
      <c r="AF6" s="71">
        <f>IFERROR(IF(AND(AF$3&gt;=Pipeline!$H6,AF$3&lt;=DATE(YEAR(Pipeline!$H6),MONTH(Pipeline!$H6)+Pipeline!$I6-1,1)),Pipeline!$J6,0),0)</f>
        <v>0</v>
      </c>
      <c r="AG6" s="71">
        <f>IFERROR(IF(AND(AG$3&gt;=Pipeline!$H6,AG$3&lt;=DATE(YEAR(Pipeline!$H6),MONTH(Pipeline!$H6)+Pipeline!$I6-1,1)),Pipeline!$J6,0),0)</f>
        <v>0</v>
      </c>
      <c r="AH6" s="71">
        <f>IFERROR(IF(AND(AH$3&gt;=Pipeline!$H6,AH$3&lt;=DATE(YEAR(Pipeline!$H6),MONTH(Pipeline!$H6)+Pipeline!$I6-1,1)),Pipeline!$J6,0),0)</f>
        <v>0</v>
      </c>
      <c r="AI6" s="71">
        <f>IFERROR(IF(AND(AI$3&gt;=Pipeline!$H6,AI$3&lt;=DATE(YEAR(Pipeline!$H6),MONTH(Pipeline!$H6)+Pipeline!$I6-1,1)),Pipeline!$J6,0),0)</f>
        <v>0</v>
      </c>
      <c r="AJ6" s="71">
        <f>IFERROR(IF(AND(AJ$3&gt;=Pipeline!$H6,AJ$3&lt;=DATE(YEAR(Pipeline!$H6),MONTH(Pipeline!$H6)+Pipeline!$I6-1,1)),Pipeline!$J6,0),0)</f>
        <v>0</v>
      </c>
      <c r="AK6" s="71">
        <f>IFERROR(IF(AND(AK$3&gt;=Pipeline!$H6,AK$3&lt;=DATE(YEAR(Pipeline!$H6),MONTH(Pipeline!$H6)+Pipeline!$I6-1,1)),Pipeline!$J6,0),0)</f>
        <v>0</v>
      </c>
    </row>
    <row r="7" spans="1:37">
      <c r="A7" s="71">
        <f>IFERROR(IF(AND(A$3&gt;=Pipeline!$H7,A$3&lt;=DATE(YEAR(Pipeline!$H7),MONTH(Pipeline!$H7)+Pipeline!$I7-1,1)),Pipeline!$J7,0),0)</f>
        <v>0</v>
      </c>
      <c r="B7" s="71">
        <f>IFERROR(IF(AND(B$3&gt;=Pipeline!$H7,B$3&lt;=DATE(YEAR(Pipeline!$H7),MONTH(Pipeline!$H7)+Pipeline!$I7-1,1)),Pipeline!$J7,0),0)</f>
        <v>0</v>
      </c>
      <c r="C7" s="71">
        <f>IFERROR(IF(AND(C$3&gt;=Pipeline!$H7,C$3&lt;=DATE(YEAR(Pipeline!$H7),MONTH(Pipeline!$H7)+Pipeline!$I7-1,1)),Pipeline!$J7,0),0)</f>
        <v>0</v>
      </c>
      <c r="D7" s="71">
        <f>IFERROR(IF(AND(D$3&gt;=Pipeline!$H7,D$3&lt;=DATE(YEAR(Pipeline!$H7),MONTH(Pipeline!$H7)+Pipeline!$I7-1,1)),Pipeline!$J7,0),0)</f>
        <v>0</v>
      </c>
      <c r="E7" s="71">
        <f>IFERROR(IF(AND(E$3&gt;=Pipeline!$H7,E$3&lt;=DATE(YEAR(Pipeline!$H7),MONTH(Pipeline!$H7)+Pipeline!$I7-1,1)),Pipeline!$J7,0),0)</f>
        <v>0</v>
      </c>
      <c r="F7" s="71">
        <f>IFERROR(IF(AND(F$3&gt;=Pipeline!$H7,F$3&lt;=DATE(YEAR(Pipeline!$H7),MONTH(Pipeline!$H7)+Pipeline!$I7-1,1)),Pipeline!$J7,0),0)</f>
        <v>0</v>
      </c>
      <c r="G7" s="71">
        <f>IFERROR(IF(AND(G$3&gt;=Pipeline!$H7,G$3&lt;=DATE(YEAR(Pipeline!$H7),MONTH(Pipeline!$H7)+Pipeline!$I7-1,1)),Pipeline!$J7,0),0)</f>
        <v>0</v>
      </c>
      <c r="H7" s="71">
        <f>IFERROR(IF(AND(H$3&gt;=Pipeline!$H7,H$3&lt;=DATE(YEAR(Pipeline!$H7),MONTH(Pipeline!$H7)+Pipeline!$I7-1,1)),Pipeline!$J7,0),0)</f>
        <v>0</v>
      </c>
      <c r="I7" s="71">
        <f>IFERROR(IF(AND(I$3&gt;=Pipeline!$H7,I$3&lt;=DATE(YEAR(Pipeline!$H7),MONTH(Pipeline!$H7)+Pipeline!$I7-1,1)),Pipeline!$J7,0),0)</f>
        <v>0</v>
      </c>
      <c r="J7" s="71">
        <f>IFERROR(IF(AND(J$3&gt;=Pipeline!$H7,J$3&lt;=DATE(YEAR(Pipeline!$H7),MONTH(Pipeline!$H7)+Pipeline!$I7-1,1)),Pipeline!$J7,0),0)</f>
        <v>0</v>
      </c>
      <c r="K7" s="71">
        <f>IFERROR(IF(AND(K$3&gt;=Pipeline!$H7,K$3&lt;=DATE(YEAR(Pipeline!$H7),MONTH(Pipeline!$H7)+Pipeline!$I7-1,1)),Pipeline!$J7,0),0)</f>
        <v>0</v>
      </c>
      <c r="L7" s="71">
        <f>IFERROR(IF(AND(L$3&gt;=Pipeline!$H7,L$3&lt;=DATE(YEAR(Pipeline!$H7),MONTH(Pipeline!$H7)+Pipeline!$I7-1,1)),Pipeline!$J7,0),0)</f>
        <v>0</v>
      </c>
      <c r="M7" s="71">
        <f>IFERROR(IF(AND(M$3&gt;=Pipeline!$H7,M$3&lt;=DATE(YEAR(Pipeline!$H7),MONTH(Pipeline!$H7)+Pipeline!$I7-1,1)),Pipeline!$J7,0),0)</f>
        <v>0</v>
      </c>
      <c r="N7" s="71">
        <f>IFERROR(IF(AND(N$3&gt;=Pipeline!$H7,N$3&lt;=DATE(YEAR(Pipeline!$H7),MONTH(Pipeline!$H7)+Pipeline!$I7-1,1)),Pipeline!$J7,0),0)</f>
        <v>0</v>
      </c>
      <c r="O7" s="71">
        <f>IFERROR(IF(AND(O$3&gt;=Pipeline!$H7,O$3&lt;=DATE(YEAR(Pipeline!$H7),MONTH(Pipeline!$H7)+Pipeline!$I7-1,1)),Pipeline!$J7,0),0)</f>
        <v>0</v>
      </c>
      <c r="P7" s="71">
        <f>IFERROR(IF(AND(P$3&gt;=Pipeline!$H7,P$3&lt;=DATE(YEAR(Pipeline!$H7),MONTH(Pipeline!$H7)+Pipeline!$I7-1,1)),Pipeline!$J7,0),0)</f>
        <v>0</v>
      </c>
      <c r="Q7" s="71">
        <f>IFERROR(IF(AND(Q$3&gt;=Pipeline!$H7,Q$3&lt;=DATE(YEAR(Pipeline!$H7),MONTH(Pipeline!$H7)+Pipeline!$I7-1,1)),Pipeline!$J7,0),0)</f>
        <v>0</v>
      </c>
      <c r="R7" s="71">
        <f>IFERROR(IF(AND(R$3&gt;=Pipeline!$H7,R$3&lt;=DATE(YEAR(Pipeline!$H7),MONTH(Pipeline!$H7)+Pipeline!$I7-1,1)),Pipeline!$J7,0),0)</f>
        <v>0</v>
      </c>
      <c r="S7" s="71">
        <f>IFERROR(IF(AND(S$3&gt;=Pipeline!$H7,S$3&lt;=DATE(YEAR(Pipeline!$H7),MONTH(Pipeline!$H7)+Pipeline!$I7-1,1)),Pipeline!$J7,0),0)</f>
        <v>0</v>
      </c>
      <c r="T7" s="71">
        <f>IFERROR(IF(AND(T$3&gt;=Pipeline!$H7,T$3&lt;=DATE(YEAR(Pipeline!$H7),MONTH(Pipeline!$H7)+Pipeline!$I7-1,1)),Pipeline!$J7,0),0)</f>
        <v>0</v>
      </c>
      <c r="U7" s="71">
        <f>IFERROR(IF(AND(U$3&gt;=Pipeline!$H7,U$3&lt;=DATE(YEAR(Pipeline!$H7),MONTH(Pipeline!$H7)+Pipeline!$I7-1,1)),Pipeline!$J7,0),0)</f>
        <v>0</v>
      </c>
      <c r="V7" s="71">
        <f>IFERROR(IF(AND(V$3&gt;=Pipeline!$H7,V$3&lt;=DATE(YEAR(Pipeline!$H7),MONTH(Pipeline!$H7)+Pipeline!$I7-1,1)),Pipeline!$J7,0),0)</f>
        <v>0</v>
      </c>
      <c r="W7" s="71">
        <f>IFERROR(IF(AND(W$3&gt;=Pipeline!$H7,W$3&lt;=DATE(YEAR(Pipeline!$H7),MONTH(Pipeline!$H7)+Pipeline!$I7-1,1)),Pipeline!$J7,0),0)</f>
        <v>0</v>
      </c>
      <c r="X7" s="71">
        <f>IFERROR(IF(AND(X$3&gt;=Pipeline!$H7,X$3&lt;=DATE(YEAR(Pipeline!$H7),MONTH(Pipeline!$H7)+Pipeline!$I7-1,1)),Pipeline!$J7,0),0)</f>
        <v>0</v>
      </c>
      <c r="Y7" s="71">
        <f>IFERROR(IF(AND(Y$3&gt;=Pipeline!$H7,Y$3&lt;=DATE(YEAR(Pipeline!$H7),MONTH(Pipeline!$H7)+Pipeline!$I7-1,1)),Pipeline!$J7,0),0)</f>
        <v>0</v>
      </c>
      <c r="Z7" s="71">
        <f>IFERROR(IF(AND(Z$3&gt;=Pipeline!$H7,Z$3&lt;=DATE(YEAR(Pipeline!$H7),MONTH(Pipeline!$H7)+Pipeline!$I7-1,1)),Pipeline!$J7,0),0)</f>
        <v>0</v>
      </c>
      <c r="AA7" s="71">
        <f>IFERROR(IF(AND(AA$3&gt;=Pipeline!$H7,AA$3&lt;=DATE(YEAR(Pipeline!$H7),MONTH(Pipeline!$H7)+Pipeline!$I7-1,1)),Pipeline!$J7,0),0)</f>
        <v>0</v>
      </c>
      <c r="AB7" s="71">
        <f>IFERROR(IF(AND(AB$3&gt;=Pipeline!$H7,AB$3&lt;=DATE(YEAR(Pipeline!$H7),MONTH(Pipeline!$H7)+Pipeline!$I7-1,1)),Pipeline!$J7,0),0)</f>
        <v>0</v>
      </c>
      <c r="AC7" s="71">
        <f>IFERROR(IF(AND(AC$3&gt;=Pipeline!$H7,AC$3&lt;=DATE(YEAR(Pipeline!$H7),MONTH(Pipeline!$H7)+Pipeline!$I7-1,1)),Pipeline!$J7,0),0)</f>
        <v>0</v>
      </c>
      <c r="AD7" s="71">
        <f>IFERROR(IF(AND(AD$3&gt;=Pipeline!$H7,AD$3&lt;=DATE(YEAR(Pipeline!$H7),MONTH(Pipeline!$H7)+Pipeline!$I7-1,1)),Pipeline!$J7,0),0)</f>
        <v>0</v>
      </c>
      <c r="AE7" s="71">
        <f>IFERROR(IF(AND(AE$3&gt;=Pipeline!$H7,AE$3&lt;=DATE(YEAR(Pipeline!$H7),MONTH(Pipeline!$H7)+Pipeline!$I7-1,1)),Pipeline!$J7,0),0)</f>
        <v>0</v>
      </c>
      <c r="AF7" s="71">
        <f>IFERROR(IF(AND(AF$3&gt;=Pipeline!$H7,AF$3&lt;=DATE(YEAR(Pipeline!$H7),MONTH(Pipeline!$H7)+Pipeline!$I7-1,1)),Pipeline!$J7,0),0)</f>
        <v>0</v>
      </c>
      <c r="AG7" s="71">
        <f>IFERROR(IF(AND(AG$3&gt;=Pipeline!$H7,AG$3&lt;=DATE(YEAR(Pipeline!$H7),MONTH(Pipeline!$H7)+Pipeline!$I7-1,1)),Pipeline!$J7,0),0)</f>
        <v>0</v>
      </c>
      <c r="AH7" s="71">
        <f>IFERROR(IF(AND(AH$3&gt;=Pipeline!$H7,AH$3&lt;=DATE(YEAR(Pipeline!$H7),MONTH(Pipeline!$H7)+Pipeline!$I7-1,1)),Pipeline!$J7,0),0)</f>
        <v>0</v>
      </c>
      <c r="AI7" s="71">
        <f>IFERROR(IF(AND(AI$3&gt;=Pipeline!$H7,AI$3&lt;=DATE(YEAR(Pipeline!$H7),MONTH(Pipeline!$H7)+Pipeline!$I7-1,1)),Pipeline!$J7,0),0)</f>
        <v>0</v>
      </c>
      <c r="AJ7" s="71">
        <f>IFERROR(IF(AND(AJ$3&gt;=Pipeline!$H7,AJ$3&lt;=DATE(YEAR(Pipeline!$H7),MONTH(Pipeline!$H7)+Pipeline!$I7-1,1)),Pipeline!$J7,0),0)</f>
        <v>0</v>
      </c>
      <c r="AK7" s="71">
        <f>IFERROR(IF(AND(AK$3&gt;=Pipeline!$H7,AK$3&lt;=DATE(YEAR(Pipeline!$H7),MONTH(Pipeline!$H7)+Pipeline!$I7-1,1)),Pipeline!$J7,0),0)</f>
        <v>0</v>
      </c>
    </row>
    <row r="8" spans="1:37">
      <c r="A8" s="71">
        <f>IFERROR(IF(AND(A$3&gt;=Pipeline!$H8,A$3&lt;=DATE(YEAR(Pipeline!$H8),MONTH(Pipeline!$H8)+Pipeline!$I8-1,1)),Pipeline!$J8,0),0)</f>
        <v>0</v>
      </c>
      <c r="B8" s="71">
        <f>IFERROR(IF(AND(B$3&gt;=Pipeline!$H8,B$3&lt;=DATE(YEAR(Pipeline!$H8),MONTH(Pipeline!$H8)+Pipeline!$I8-1,1)),Pipeline!$J8,0),0)</f>
        <v>0</v>
      </c>
      <c r="C8" s="71">
        <f>IFERROR(IF(AND(C$3&gt;=Pipeline!$H8,C$3&lt;=DATE(YEAR(Pipeline!$H8),MONTH(Pipeline!$H8)+Pipeline!$I8-1,1)),Pipeline!$J8,0),0)</f>
        <v>0</v>
      </c>
      <c r="D8" s="71">
        <f>IFERROR(IF(AND(D$3&gt;=Pipeline!$H8,D$3&lt;=DATE(YEAR(Pipeline!$H8),MONTH(Pipeline!$H8)+Pipeline!$I8-1,1)),Pipeline!$J8,0),0)</f>
        <v>0</v>
      </c>
      <c r="E8" s="71">
        <f>IFERROR(IF(AND(E$3&gt;=Pipeline!$H8,E$3&lt;=DATE(YEAR(Pipeline!$H8),MONTH(Pipeline!$H8)+Pipeline!$I8-1,1)),Pipeline!$J8,0),0)</f>
        <v>0</v>
      </c>
      <c r="F8" s="71">
        <f>IFERROR(IF(AND(F$3&gt;=Pipeline!$H8,F$3&lt;=DATE(YEAR(Pipeline!$H8),MONTH(Pipeline!$H8)+Pipeline!$I8-1,1)),Pipeline!$J8,0),0)</f>
        <v>0</v>
      </c>
      <c r="G8" s="71">
        <f>IFERROR(IF(AND(G$3&gt;=Pipeline!$H8,G$3&lt;=DATE(YEAR(Pipeline!$H8),MONTH(Pipeline!$H8)+Pipeline!$I8-1,1)),Pipeline!$J8,0),0)</f>
        <v>0</v>
      </c>
      <c r="H8" s="71">
        <f>IFERROR(IF(AND(H$3&gt;=Pipeline!$H8,H$3&lt;=DATE(YEAR(Pipeline!$H8),MONTH(Pipeline!$H8)+Pipeline!$I8-1,1)),Pipeline!$J8,0),0)</f>
        <v>0</v>
      </c>
      <c r="I8" s="71">
        <f>IFERROR(IF(AND(I$3&gt;=Pipeline!$H8,I$3&lt;=DATE(YEAR(Pipeline!$H8),MONTH(Pipeline!$H8)+Pipeline!$I8-1,1)),Pipeline!$J8,0),0)</f>
        <v>0</v>
      </c>
      <c r="J8" s="71">
        <f>IFERROR(IF(AND(J$3&gt;=Pipeline!$H8,J$3&lt;=DATE(YEAR(Pipeline!$H8),MONTH(Pipeline!$H8)+Pipeline!$I8-1,1)),Pipeline!$J8,0),0)</f>
        <v>0</v>
      </c>
      <c r="K8" s="71">
        <f>IFERROR(IF(AND(K$3&gt;=Pipeline!$H8,K$3&lt;=DATE(YEAR(Pipeline!$H8),MONTH(Pipeline!$H8)+Pipeline!$I8-1,1)),Pipeline!$J8,0),0)</f>
        <v>0</v>
      </c>
      <c r="L8" s="71">
        <f>IFERROR(IF(AND(L$3&gt;=Pipeline!$H8,L$3&lt;=DATE(YEAR(Pipeline!$H8),MONTH(Pipeline!$H8)+Pipeline!$I8-1,1)),Pipeline!$J8,0),0)</f>
        <v>0</v>
      </c>
      <c r="M8" s="71">
        <f>IFERROR(IF(AND(M$3&gt;=Pipeline!$H8,M$3&lt;=DATE(YEAR(Pipeline!$H8),MONTH(Pipeline!$H8)+Pipeline!$I8-1,1)),Pipeline!$J8,0),0)</f>
        <v>0</v>
      </c>
      <c r="N8" s="71">
        <f>IFERROR(IF(AND(N$3&gt;=Pipeline!$H8,N$3&lt;=DATE(YEAR(Pipeline!$H8),MONTH(Pipeline!$H8)+Pipeline!$I8-1,1)),Pipeline!$J8,0),0)</f>
        <v>0</v>
      </c>
      <c r="O8" s="71">
        <f>IFERROR(IF(AND(O$3&gt;=Pipeline!$H8,O$3&lt;=DATE(YEAR(Pipeline!$H8),MONTH(Pipeline!$H8)+Pipeline!$I8-1,1)),Pipeline!$J8,0),0)</f>
        <v>0</v>
      </c>
      <c r="P8" s="71">
        <f>IFERROR(IF(AND(P$3&gt;=Pipeline!$H8,P$3&lt;=DATE(YEAR(Pipeline!$H8),MONTH(Pipeline!$H8)+Pipeline!$I8-1,1)),Pipeline!$J8,0),0)</f>
        <v>0</v>
      </c>
      <c r="Q8" s="71">
        <f>IFERROR(IF(AND(Q$3&gt;=Pipeline!$H8,Q$3&lt;=DATE(YEAR(Pipeline!$H8),MONTH(Pipeline!$H8)+Pipeline!$I8-1,1)),Pipeline!$J8,0),0)</f>
        <v>0</v>
      </c>
      <c r="R8" s="71">
        <f>IFERROR(IF(AND(R$3&gt;=Pipeline!$H8,R$3&lt;=DATE(YEAR(Pipeline!$H8),MONTH(Pipeline!$H8)+Pipeline!$I8-1,1)),Pipeline!$J8,0),0)</f>
        <v>0</v>
      </c>
      <c r="S8" s="71">
        <f>IFERROR(IF(AND(S$3&gt;=Pipeline!$H8,S$3&lt;=DATE(YEAR(Pipeline!$H8),MONTH(Pipeline!$H8)+Pipeline!$I8-1,1)),Pipeline!$J8,0),0)</f>
        <v>0</v>
      </c>
      <c r="T8" s="71">
        <f>IFERROR(IF(AND(T$3&gt;=Pipeline!$H8,T$3&lt;=DATE(YEAR(Pipeline!$H8),MONTH(Pipeline!$H8)+Pipeline!$I8-1,1)),Pipeline!$J8,0),0)</f>
        <v>0</v>
      </c>
      <c r="U8" s="71">
        <f>IFERROR(IF(AND(U$3&gt;=Pipeline!$H8,U$3&lt;=DATE(YEAR(Pipeline!$H8),MONTH(Pipeline!$H8)+Pipeline!$I8-1,1)),Pipeline!$J8,0),0)</f>
        <v>0</v>
      </c>
      <c r="V8" s="71">
        <f>IFERROR(IF(AND(V$3&gt;=Pipeline!$H8,V$3&lt;=DATE(YEAR(Pipeline!$H8),MONTH(Pipeline!$H8)+Pipeline!$I8-1,1)),Pipeline!$J8,0),0)</f>
        <v>0</v>
      </c>
      <c r="W8" s="71">
        <f>IFERROR(IF(AND(W$3&gt;=Pipeline!$H8,W$3&lt;=DATE(YEAR(Pipeline!$H8),MONTH(Pipeline!$H8)+Pipeline!$I8-1,1)),Pipeline!$J8,0),0)</f>
        <v>0</v>
      </c>
      <c r="X8" s="71">
        <f>IFERROR(IF(AND(X$3&gt;=Pipeline!$H8,X$3&lt;=DATE(YEAR(Pipeline!$H8),MONTH(Pipeline!$H8)+Pipeline!$I8-1,1)),Pipeline!$J8,0),0)</f>
        <v>0</v>
      </c>
      <c r="Y8" s="71">
        <f>IFERROR(IF(AND(Y$3&gt;=Pipeline!$H8,Y$3&lt;=DATE(YEAR(Pipeline!$H8),MONTH(Pipeline!$H8)+Pipeline!$I8-1,1)),Pipeline!$J8,0),0)</f>
        <v>0</v>
      </c>
      <c r="Z8" s="71">
        <f>IFERROR(IF(AND(Z$3&gt;=Pipeline!$H8,Z$3&lt;=DATE(YEAR(Pipeline!$H8),MONTH(Pipeline!$H8)+Pipeline!$I8-1,1)),Pipeline!$J8,0),0)</f>
        <v>0</v>
      </c>
      <c r="AA8" s="71">
        <f>IFERROR(IF(AND(AA$3&gt;=Pipeline!$H8,AA$3&lt;=DATE(YEAR(Pipeline!$H8),MONTH(Pipeline!$H8)+Pipeline!$I8-1,1)),Pipeline!$J8,0),0)</f>
        <v>0</v>
      </c>
      <c r="AB8" s="71">
        <f>IFERROR(IF(AND(AB$3&gt;=Pipeline!$H8,AB$3&lt;=DATE(YEAR(Pipeline!$H8),MONTH(Pipeline!$H8)+Pipeline!$I8-1,1)),Pipeline!$J8,0),0)</f>
        <v>0</v>
      </c>
      <c r="AC8" s="71">
        <f>IFERROR(IF(AND(AC$3&gt;=Pipeline!$H8,AC$3&lt;=DATE(YEAR(Pipeline!$H8),MONTH(Pipeline!$H8)+Pipeline!$I8-1,1)),Pipeline!$J8,0),0)</f>
        <v>0</v>
      </c>
      <c r="AD8" s="71">
        <f>IFERROR(IF(AND(AD$3&gt;=Pipeline!$H8,AD$3&lt;=DATE(YEAR(Pipeline!$H8),MONTH(Pipeline!$H8)+Pipeline!$I8-1,1)),Pipeline!$J8,0),0)</f>
        <v>0</v>
      </c>
      <c r="AE8" s="71">
        <f>IFERROR(IF(AND(AE$3&gt;=Pipeline!$H8,AE$3&lt;=DATE(YEAR(Pipeline!$H8),MONTH(Pipeline!$H8)+Pipeline!$I8-1,1)),Pipeline!$J8,0),0)</f>
        <v>0</v>
      </c>
      <c r="AF8" s="71">
        <f>IFERROR(IF(AND(AF$3&gt;=Pipeline!$H8,AF$3&lt;=DATE(YEAR(Pipeline!$H8),MONTH(Pipeline!$H8)+Pipeline!$I8-1,1)),Pipeline!$J8,0),0)</f>
        <v>0</v>
      </c>
      <c r="AG8" s="71">
        <f>IFERROR(IF(AND(AG$3&gt;=Pipeline!$H8,AG$3&lt;=DATE(YEAR(Pipeline!$H8),MONTH(Pipeline!$H8)+Pipeline!$I8-1,1)),Pipeline!$J8,0),0)</f>
        <v>0</v>
      </c>
      <c r="AH8" s="71">
        <f>IFERROR(IF(AND(AH$3&gt;=Pipeline!$H8,AH$3&lt;=DATE(YEAR(Pipeline!$H8),MONTH(Pipeline!$H8)+Pipeline!$I8-1,1)),Pipeline!$J8,0),0)</f>
        <v>0</v>
      </c>
      <c r="AI8" s="71">
        <f>IFERROR(IF(AND(AI$3&gt;=Pipeline!$H8,AI$3&lt;=DATE(YEAR(Pipeline!$H8),MONTH(Pipeline!$H8)+Pipeline!$I8-1,1)),Pipeline!$J8,0),0)</f>
        <v>0</v>
      </c>
      <c r="AJ8" s="71">
        <f>IFERROR(IF(AND(AJ$3&gt;=Pipeline!$H8,AJ$3&lt;=DATE(YEAR(Pipeline!$H8),MONTH(Pipeline!$H8)+Pipeline!$I8-1,1)),Pipeline!$J8,0),0)</f>
        <v>0</v>
      </c>
      <c r="AK8" s="71">
        <f>IFERROR(IF(AND(AK$3&gt;=Pipeline!$H8,AK$3&lt;=DATE(YEAR(Pipeline!$H8),MONTH(Pipeline!$H8)+Pipeline!$I8-1,1)),Pipeline!$J8,0),0)</f>
        <v>0</v>
      </c>
    </row>
    <row r="9" spans="1:37">
      <c r="A9" s="71">
        <f>IFERROR(IF(AND(A$3&gt;=Pipeline!$H9,A$3&lt;=DATE(YEAR(Pipeline!$H9),MONTH(Pipeline!$H9)+Pipeline!$I9-1,1)),Pipeline!$J9,0),0)</f>
        <v>0</v>
      </c>
      <c r="B9" s="71">
        <f>IFERROR(IF(AND(B$3&gt;=Pipeline!$H9,B$3&lt;=DATE(YEAR(Pipeline!$H9),MONTH(Pipeline!$H9)+Pipeline!$I9-1,1)),Pipeline!$J9,0),0)</f>
        <v>0</v>
      </c>
      <c r="C9" s="71">
        <f>IFERROR(IF(AND(C$3&gt;=Pipeline!$H9,C$3&lt;=DATE(YEAR(Pipeline!$H9),MONTH(Pipeline!$H9)+Pipeline!$I9-1,1)),Pipeline!$J9,0),0)</f>
        <v>0</v>
      </c>
      <c r="D9" s="71">
        <f>IFERROR(IF(AND(D$3&gt;=Pipeline!$H9,D$3&lt;=DATE(YEAR(Pipeline!$H9),MONTH(Pipeline!$H9)+Pipeline!$I9-1,1)),Pipeline!$J9,0),0)</f>
        <v>0</v>
      </c>
      <c r="E9" s="71">
        <f>IFERROR(IF(AND(E$3&gt;=Pipeline!$H9,E$3&lt;=DATE(YEAR(Pipeline!$H9),MONTH(Pipeline!$H9)+Pipeline!$I9-1,1)),Pipeline!$J9,0),0)</f>
        <v>0</v>
      </c>
      <c r="F9" s="71">
        <f>IFERROR(IF(AND(F$3&gt;=Pipeline!$H9,F$3&lt;=DATE(YEAR(Pipeline!$H9),MONTH(Pipeline!$H9)+Pipeline!$I9-1,1)),Pipeline!$J9,0),0)</f>
        <v>0</v>
      </c>
      <c r="G9" s="71">
        <f>IFERROR(IF(AND(G$3&gt;=Pipeline!$H9,G$3&lt;=DATE(YEAR(Pipeline!$H9),MONTH(Pipeline!$H9)+Pipeline!$I9-1,1)),Pipeline!$J9,0),0)</f>
        <v>0</v>
      </c>
      <c r="H9" s="71">
        <f>IFERROR(IF(AND(H$3&gt;=Pipeline!$H9,H$3&lt;=DATE(YEAR(Pipeline!$H9),MONTH(Pipeline!$H9)+Pipeline!$I9-1,1)),Pipeline!$J9,0),0)</f>
        <v>0</v>
      </c>
      <c r="I9" s="71">
        <f>IFERROR(IF(AND(I$3&gt;=Pipeline!$H9,I$3&lt;=DATE(YEAR(Pipeline!$H9),MONTH(Pipeline!$H9)+Pipeline!$I9-1,1)),Pipeline!$J9,0),0)</f>
        <v>0</v>
      </c>
      <c r="J9" s="71">
        <f>IFERROR(IF(AND(J$3&gt;=Pipeline!$H9,J$3&lt;=DATE(YEAR(Pipeline!$H9),MONTH(Pipeline!$H9)+Pipeline!$I9-1,1)),Pipeline!$J9,0),0)</f>
        <v>0</v>
      </c>
      <c r="K9" s="71">
        <f>IFERROR(IF(AND(K$3&gt;=Pipeline!$H9,K$3&lt;=DATE(YEAR(Pipeline!$H9),MONTH(Pipeline!$H9)+Pipeline!$I9-1,1)),Pipeline!$J9,0),0)</f>
        <v>0</v>
      </c>
      <c r="L9" s="71">
        <f>IFERROR(IF(AND(L$3&gt;=Pipeline!$H9,L$3&lt;=DATE(YEAR(Pipeline!$H9),MONTH(Pipeline!$H9)+Pipeline!$I9-1,1)),Pipeline!$J9,0),0)</f>
        <v>0</v>
      </c>
      <c r="M9" s="71">
        <f>IFERROR(IF(AND(M$3&gt;=Pipeline!$H9,M$3&lt;=DATE(YEAR(Pipeline!$H9),MONTH(Pipeline!$H9)+Pipeline!$I9-1,1)),Pipeline!$J9,0),0)</f>
        <v>0</v>
      </c>
      <c r="N9" s="71">
        <f>IFERROR(IF(AND(N$3&gt;=Pipeline!$H9,N$3&lt;=DATE(YEAR(Pipeline!$H9),MONTH(Pipeline!$H9)+Pipeline!$I9-1,1)),Pipeline!$J9,0),0)</f>
        <v>0</v>
      </c>
      <c r="O9" s="71">
        <f>IFERROR(IF(AND(O$3&gt;=Pipeline!$H9,O$3&lt;=DATE(YEAR(Pipeline!$H9),MONTH(Pipeline!$H9)+Pipeline!$I9-1,1)),Pipeline!$J9,0),0)</f>
        <v>0</v>
      </c>
      <c r="P9" s="71">
        <f>IFERROR(IF(AND(P$3&gt;=Pipeline!$H9,P$3&lt;=DATE(YEAR(Pipeline!$H9),MONTH(Pipeline!$H9)+Pipeline!$I9-1,1)),Pipeline!$J9,0),0)</f>
        <v>0</v>
      </c>
      <c r="Q9" s="71">
        <f>IFERROR(IF(AND(Q$3&gt;=Pipeline!$H9,Q$3&lt;=DATE(YEAR(Pipeline!$H9),MONTH(Pipeline!$H9)+Pipeline!$I9-1,1)),Pipeline!$J9,0),0)</f>
        <v>0</v>
      </c>
      <c r="R9" s="71">
        <f>IFERROR(IF(AND(R$3&gt;=Pipeline!$H9,R$3&lt;=DATE(YEAR(Pipeline!$H9),MONTH(Pipeline!$H9)+Pipeline!$I9-1,1)),Pipeline!$J9,0),0)</f>
        <v>0</v>
      </c>
      <c r="S9" s="71">
        <f>IFERROR(IF(AND(S$3&gt;=Pipeline!$H9,S$3&lt;=DATE(YEAR(Pipeline!$H9),MONTH(Pipeline!$H9)+Pipeline!$I9-1,1)),Pipeline!$J9,0),0)</f>
        <v>0</v>
      </c>
      <c r="T9" s="71">
        <f>IFERROR(IF(AND(T$3&gt;=Pipeline!$H9,T$3&lt;=DATE(YEAR(Pipeline!$H9),MONTH(Pipeline!$H9)+Pipeline!$I9-1,1)),Pipeline!$J9,0),0)</f>
        <v>0</v>
      </c>
      <c r="U9" s="71">
        <f>IFERROR(IF(AND(U$3&gt;=Pipeline!$H9,U$3&lt;=DATE(YEAR(Pipeline!$H9),MONTH(Pipeline!$H9)+Pipeline!$I9-1,1)),Pipeline!$J9,0),0)</f>
        <v>0</v>
      </c>
      <c r="V9" s="71">
        <f>IFERROR(IF(AND(V$3&gt;=Pipeline!$H9,V$3&lt;=DATE(YEAR(Pipeline!$H9),MONTH(Pipeline!$H9)+Pipeline!$I9-1,1)),Pipeline!$J9,0),0)</f>
        <v>0</v>
      </c>
      <c r="W9" s="71">
        <f>IFERROR(IF(AND(W$3&gt;=Pipeline!$H9,W$3&lt;=DATE(YEAR(Pipeline!$H9),MONTH(Pipeline!$H9)+Pipeline!$I9-1,1)),Pipeline!$J9,0),0)</f>
        <v>0</v>
      </c>
      <c r="X9" s="71">
        <f>IFERROR(IF(AND(X$3&gt;=Pipeline!$H9,X$3&lt;=DATE(YEAR(Pipeline!$H9),MONTH(Pipeline!$H9)+Pipeline!$I9-1,1)),Pipeline!$J9,0),0)</f>
        <v>0</v>
      </c>
      <c r="Y9" s="71">
        <f>IFERROR(IF(AND(Y$3&gt;=Pipeline!$H9,Y$3&lt;=DATE(YEAR(Pipeline!$H9),MONTH(Pipeline!$H9)+Pipeline!$I9-1,1)),Pipeline!$J9,0),0)</f>
        <v>0</v>
      </c>
      <c r="Z9" s="71">
        <f>IFERROR(IF(AND(Z$3&gt;=Pipeline!$H9,Z$3&lt;=DATE(YEAR(Pipeline!$H9),MONTH(Pipeline!$H9)+Pipeline!$I9-1,1)),Pipeline!$J9,0),0)</f>
        <v>0</v>
      </c>
      <c r="AA9" s="71">
        <f>IFERROR(IF(AND(AA$3&gt;=Pipeline!$H9,AA$3&lt;=DATE(YEAR(Pipeline!$H9),MONTH(Pipeline!$H9)+Pipeline!$I9-1,1)),Pipeline!$J9,0),0)</f>
        <v>0</v>
      </c>
      <c r="AB9" s="71">
        <f>IFERROR(IF(AND(AB$3&gt;=Pipeline!$H9,AB$3&lt;=DATE(YEAR(Pipeline!$H9),MONTH(Pipeline!$H9)+Pipeline!$I9-1,1)),Pipeline!$J9,0),0)</f>
        <v>0</v>
      </c>
      <c r="AC9" s="71">
        <f>IFERROR(IF(AND(AC$3&gt;=Pipeline!$H9,AC$3&lt;=DATE(YEAR(Pipeline!$H9),MONTH(Pipeline!$H9)+Pipeline!$I9-1,1)),Pipeline!$J9,0),0)</f>
        <v>0</v>
      </c>
      <c r="AD9" s="71">
        <f>IFERROR(IF(AND(AD$3&gt;=Pipeline!$H9,AD$3&lt;=DATE(YEAR(Pipeline!$H9),MONTH(Pipeline!$H9)+Pipeline!$I9-1,1)),Pipeline!$J9,0),0)</f>
        <v>0</v>
      </c>
      <c r="AE9" s="71">
        <f>IFERROR(IF(AND(AE$3&gt;=Pipeline!$H9,AE$3&lt;=DATE(YEAR(Pipeline!$H9),MONTH(Pipeline!$H9)+Pipeline!$I9-1,1)),Pipeline!$J9,0),0)</f>
        <v>0</v>
      </c>
      <c r="AF9" s="71">
        <f>IFERROR(IF(AND(AF$3&gt;=Pipeline!$H9,AF$3&lt;=DATE(YEAR(Pipeline!$H9),MONTH(Pipeline!$H9)+Pipeline!$I9-1,1)),Pipeline!$J9,0),0)</f>
        <v>0</v>
      </c>
      <c r="AG9" s="71">
        <f>IFERROR(IF(AND(AG$3&gt;=Pipeline!$H9,AG$3&lt;=DATE(YEAR(Pipeline!$H9),MONTH(Pipeline!$H9)+Pipeline!$I9-1,1)),Pipeline!$J9,0),0)</f>
        <v>0</v>
      </c>
      <c r="AH9" s="71">
        <f>IFERROR(IF(AND(AH$3&gt;=Pipeline!$H9,AH$3&lt;=DATE(YEAR(Pipeline!$H9),MONTH(Pipeline!$H9)+Pipeline!$I9-1,1)),Pipeline!$J9,0),0)</f>
        <v>0</v>
      </c>
      <c r="AI9" s="71">
        <f>IFERROR(IF(AND(AI$3&gt;=Pipeline!$H9,AI$3&lt;=DATE(YEAR(Pipeline!$H9),MONTH(Pipeline!$H9)+Pipeline!$I9-1,1)),Pipeline!$J9,0),0)</f>
        <v>0</v>
      </c>
      <c r="AJ9" s="71">
        <f>IFERROR(IF(AND(AJ$3&gt;=Pipeline!$H9,AJ$3&lt;=DATE(YEAR(Pipeline!$H9),MONTH(Pipeline!$H9)+Pipeline!$I9-1,1)),Pipeline!$J9,0),0)</f>
        <v>0</v>
      </c>
      <c r="AK9" s="71">
        <f>IFERROR(IF(AND(AK$3&gt;=Pipeline!$H9,AK$3&lt;=DATE(YEAR(Pipeline!$H9),MONTH(Pipeline!$H9)+Pipeline!$I9-1,1)),Pipeline!$J9,0),0)</f>
        <v>0</v>
      </c>
    </row>
    <row r="10" spans="1:37">
      <c r="A10" s="71">
        <f>IFERROR(IF(AND(A$3&gt;=Pipeline!$H10,A$3&lt;=DATE(YEAR(Pipeline!$H10),MONTH(Pipeline!$H10)+Pipeline!$I10-1,1)),Pipeline!$J10,0),0)</f>
        <v>0</v>
      </c>
      <c r="B10" s="71">
        <f>IFERROR(IF(AND(B$3&gt;=Pipeline!$H10,B$3&lt;=DATE(YEAR(Pipeline!$H10),MONTH(Pipeline!$H10)+Pipeline!$I10-1,1)),Pipeline!$J10,0),0)</f>
        <v>0</v>
      </c>
      <c r="C10" s="71">
        <f>IFERROR(IF(AND(C$3&gt;=Pipeline!$H10,C$3&lt;=DATE(YEAR(Pipeline!$H10),MONTH(Pipeline!$H10)+Pipeline!$I10-1,1)),Pipeline!$J10,0),0)</f>
        <v>0</v>
      </c>
      <c r="D10" s="71">
        <f>IFERROR(IF(AND(D$3&gt;=Pipeline!$H10,D$3&lt;=DATE(YEAR(Pipeline!$H10),MONTH(Pipeline!$H10)+Pipeline!$I10-1,1)),Pipeline!$J10,0),0)</f>
        <v>0</v>
      </c>
      <c r="E10" s="71">
        <f>IFERROR(IF(AND(E$3&gt;=Pipeline!$H10,E$3&lt;=DATE(YEAR(Pipeline!$H10),MONTH(Pipeline!$H10)+Pipeline!$I10-1,1)),Pipeline!$J10,0),0)</f>
        <v>0</v>
      </c>
      <c r="F10" s="71">
        <f>IFERROR(IF(AND(F$3&gt;=Pipeline!$H10,F$3&lt;=DATE(YEAR(Pipeline!$H10),MONTH(Pipeline!$H10)+Pipeline!$I10-1,1)),Pipeline!$J10,0),0)</f>
        <v>0</v>
      </c>
      <c r="G10" s="71">
        <f>IFERROR(IF(AND(G$3&gt;=Pipeline!$H10,G$3&lt;=DATE(YEAR(Pipeline!$H10),MONTH(Pipeline!$H10)+Pipeline!$I10-1,1)),Pipeline!$J10,0),0)</f>
        <v>0</v>
      </c>
      <c r="H10" s="71">
        <f>IFERROR(IF(AND(H$3&gt;=Pipeline!$H10,H$3&lt;=DATE(YEAR(Pipeline!$H10),MONTH(Pipeline!$H10)+Pipeline!$I10-1,1)),Pipeline!$J10,0),0)</f>
        <v>0</v>
      </c>
      <c r="I10" s="71">
        <f>IFERROR(IF(AND(I$3&gt;=Pipeline!$H10,I$3&lt;=DATE(YEAR(Pipeline!$H10),MONTH(Pipeline!$H10)+Pipeline!$I10-1,1)),Pipeline!$J10,0),0)</f>
        <v>0</v>
      </c>
      <c r="J10" s="71">
        <f>IFERROR(IF(AND(J$3&gt;=Pipeline!$H10,J$3&lt;=DATE(YEAR(Pipeline!$H10),MONTH(Pipeline!$H10)+Pipeline!$I10-1,1)),Pipeline!$J10,0),0)</f>
        <v>0</v>
      </c>
      <c r="K10" s="71">
        <f>IFERROR(IF(AND(K$3&gt;=Pipeline!$H10,K$3&lt;=DATE(YEAR(Pipeline!$H10),MONTH(Pipeline!$H10)+Pipeline!$I10-1,1)),Pipeline!$J10,0),0)</f>
        <v>0</v>
      </c>
      <c r="L10" s="71">
        <f>IFERROR(IF(AND(L$3&gt;=Pipeline!$H10,L$3&lt;=DATE(YEAR(Pipeline!$H10),MONTH(Pipeline!$H10)+Pipeline!$I10-1,1)),Pipeline!$J10,0),0)</f>
        <v>0</v>
      </c>
      <c r="M10" s="71">
        <f>IFERROR(IF(AND(M$3&gt;=Pipeline!$H10,M$3&lt;=DATE(YEAR(Pipeline!$H10),MONTH(Pipeline!$H10)+Pipeline!$I10-1,1)),Pipeline!$J10,0),0)</f>
        <v>0</v>
      </c>
      <c r="N10" s="71">
        <f>IFERROR(IF(AND(N$3&gt;=Pipeline!$H10,N$3&lt;=DATE(YEAR(Pipeline!$H10),MONTH(Pipeline!$H10)+Pipeline!$I10-1,1)),Pipeline!$J10,0),0)</f>
        <v>0</v>
      </c>
      <c r="O10" s="71">
        <f>IFERROR(IF(AND(O$3&gt;=Pipeline!$H10,O$3&lt;=DATE(YEAR(Pipeline!$H10),MONTH(Pipeline!$H10)+Pipeline!$I10-1,1)),Pipeline!$J10,0),0)</f>
        <v>0</v>
      </c>
      <c r="P10" s="71">
        <f>IFERROR(IF(AND(P$3&gt;=Pipeline!$H10,P$3&lt;=DATE(YEAR(Pipeline!$H10),MONTH(Pipeline!$H10)+Pipeline!$I10-1,1)),Pipeline!$J10,0),0)</f>
        <v>0</v>
      </c>
      <c r="Q10" s="71">
        <f>IFERROR(IF(AND(Q$3&gt;=Pipeline!$H10,Q$3&lt;=DATE(YEAR(Pipeline!$H10),MONTH(Pipeline!$H10)+Pipeline!$I10-1,1)),Pipeline!$J10,0),0)</f>
        <v>0</v>
      </c>
      <c r="R10" s="71">
        <f>IFERROR(IF(AND(R$3&gt;=Pipeline!$H10,R$3&lt;=DATE(YEAR(Pipeline!$H10),MONTH(Pipeline!$H10)+Pipeline!$I10-1,1)),Pipeline!$J10,0),0)</f>
        <v>0</v>
      </c>
      <c r="S10" s="71">
        <f>IFERROR(IF(AND(S$3&gt;=Pipeline!$H10,S$3&lt;=DATE(YEAR(Pipeline!$H10),MONTH(Pipeline!$H10)+Pipeline!$I10-1,1)),Pipeline!$J10,0),0)</f>
        <v>0</v>
      </c>
      <c r="T10" s="71">
        <f>IFERROR(IF(AND(T$3&gt;=Pipeline!$H10,T$3&lt;=DATE(YEAR(Pipeline!$H10),MONTH(Pipeline!$H10)+Pipeline!$I10-1,1)),Pipeline!$J10,0),0)</f>
        <v>0</v>
      </c>
      <c r="U10" s="71">
        <f>IFERROR(IF(AND(U$3&gt;=Pipeline!$H10,U$3&lt;=DATE(YEAR(Pipeline!$H10),MONTH(Pipeline!$H10)+Pipeline!$I10-1,1)),Pipeline!$J10,0),0)</f>
        <v>0</v>
      </c>
      <c r="V10" s="71">
        <f>IFERROR(IF(AND(V$3&gt;=Pipeline!$H10,V$3&lt;=DATE(YEAR(Pipeline!$H10),MONTH(Pipeline!$H10)+Pipeline!$I10-1,1)),Pipeline!$J10,0),0)</f>
        <v>0</v>
      </c>
      <c r="W10" s="71">
        <f>IFERROR(IF(AND(W$3&gt;=Pipeline!$H10,W$3&lt;=DATE(YEAR(Pipeline!$H10),MONTH(Pipeline!$H10)+Pipeline!$I10-1,1)),Pipeline!$J10,0),0)</f>
        <v>0</v>
      </c>
      <c r="X10" s="71">
        <f>IFERROR(IF(AND(X$3&gt;=Pipeline!$H10,X$3&lt;=DATE(YEAR(Pipeline!$H10),MONTH(Pipeline!$H10)+Pipeline!$I10-1,1)),Pipeline!$J10,0),0)</f>
        <v>0</v>
      </c>
      <c r="Y10" s="71">
        <f>IFERROR(IF(AND(Y$3&gt;=Pipeline!$H10,Y$3&lt;=DATE(YEAR(Pipeline!$H10),MONTH(Pipeline!$H10)+Pipeline!$I10-1,1)),Pipeline!$J10,0),0)</f>
        <v>0</v>
      </c>
      <c r="Z10" s="71">
        <f>IFERROR(IF(AND(Z$3&gt;=Pipeline!$H10,Z$3&lt;=DATE(YEAR(Pipeline!$H10),MONTH(Pipeline!$H10)+Pipeline!$I10-1,1)),Pipeline!$J10,0),0)</f>
        <v>0</v>
      </c>
      <c r="AA10" s="71">
        <f>IFERROR(IF(AND(AA$3&gt;=Pipeline!$H10,AA$3&lt;=DATE(YEAR(Pipeline!$H10),MONTH(Pipeline!$H10)+Pipeline!$I10-1,1)),Pipeline!$J10,0),0)</f>
        <v>0</v>
      </c>
      <c r="AB10" s="71">
        <f>IFERROR(IF(AND(AB$3&gt;=Pipeline!$H10,AB$3&lt;=DATE(YEAR(Pipeline!$H10),MONTH(Pipeline!$H10)+Pipeline!$I10-1,1)),Pipeline!$J10,0),0)</f>
        <v>0</v>
      </c>
      <c r="AC10" s="71">
        <f>IFERROR(IF(AND(AC$3&gt;=Pipeline!$H10,AC$3&lt;=DATE(YEAR(Pipeline!$H10),MONTH(Pipeline!$H10)+Pipeline!$I10-1,1)),Pipeline!$J10,0),0)</f>
        <v>0</v>
      </c>
      <c r="AD10" s="71">
        <f>IFERROR(IF(AND(AD$3&gt;=Pipeline!$H10,AD$3&lt;=DATE(YEAR(Pipeline!$H10),MONTH(Pipeline!$H10)+Pipeline!$I10-1,1)),Pipeline!$J10,0),0)</f>
        <v>0</v>
      </c>
      <c r="AE10" s="71">
        <f>IFERROR(IF(AND(AE$3&gt;=Pipeline!$H10,AE$3&lt;=DATE(YEAR(Pipeline!$H10),MONTH(Pipeline!$H10)+Pipeline!$I10-1,1)),Pipeline!$J10,0),0)</f>
        <v>0</v>
      </c>
      <c r="AF10" s="71">
        <f>IFERROR(IF(AND(AF$3&gt;=Pipeline!$H10,AF$3&lt;=DATE(YEAR(Pipeline!$H10),MONTH(Pipeline!$H10)+Pipeline!$I10-1,1)),Pipeline!$J10,0),0)</f>
        <v>0</v>
      </c>
      <c r="AG10" s="71">
        <f>IFERROR(IF(AND(AG$3&gt;=Pipeline!$H10,AG$3&lt;=DATE(YEAR(Pipeline!$H10),MONTH(Pipeline!$H10)+Pipeline!$I10-1,1)),Pipeline!$J10,0),0)</f>
        <v>0</v>
      </c>
      <c r="AH10" s="71">
        <f>IFERROR(IF(AND(AH$3&gt;=Pipeline!$H10,AH$3&lt;=DATE(YEAR(Pipeline!$H10),MONTH(Pipeline!$H10)+Pipeline!$I10-1,1)),Pipeline!$J10,0),0)</f>
        <v>0</v>
      </c>
      <c r="AI10" s="71">
        <f>IFERROR(IF(AND(AI$3&gt;=Pipeline!$H10,AI$3&lt;=DATE(YEAR(Pipeline!$H10),MONTH(Pipeline!$H10)+Pipeline!$I10-1,1)),Pipeline!$J10,0),0)</f>
        <v>0</v>
      </c>
      <c r="AJ10" s="71">
        <f>IFERROR(IF(AND(AJ$3&gt;=Pipeline!$H10,AJ$3&lt;=DATE(YEAR(Pipeline!$H10),MONTH(Pipeline!$H10)+Pipeline!$I10-1,1)),Pipeline!$J10,0),0)</f>
        <v>0</v>
      </c>
      <c r="AK10" s="71">
        <f>IFERROR(IF(AND(AK$3&gt;=Pipeline!$H10,AK$3&lt;=DATE(YEAR(Pipeline!$H10),MONTH(Pipeline!$H10)+Pipeline!$I10-1,1)),Pipeline!$J10,0),0)</f>
        <v>0</v>
      </c>
    </row>
    <row r="11" spans="1:37">
      <c r="A11" s="71">
        <f>IFERROR(IF(AND(A$3&gt;=Pipeline!$H11,A$3&lt;=DATE(YEAR(Pipeline!$H11),MONTH(Pipeline!$H11)+Pipeline!$I11-1,1)),Pipeline!$J11,0),0)</f>
        <v>0</v>
      </c>
      <c r="B11" s="71">
        <f>IFERROR(IF(AND(B$3&gt;=Pipeline!$H11,B$3&lt;=DATE(YEAR(Pipeline!$H11),MONTH(Pipeline!$H11)+Pipeline!$I11-1,1)),Pipeline!$J11,0),0)</f>
        <v>0</v>
      </c>
      <c r="C11" s="71">
        <f>IFERROR(IF(AND(C$3&gt;=Pipeline!$H11,C$3&lt;=DATE(YEAR(Pipeline!$H11),MONTH(Pipeline!$H11)+Pipeline!$I11-1,1)),Pipeline!$J11,0),0)</f>
        <v>0</v>
      </c>
      <c r="D11" s="71">
        <f>IFERROR(IF(AND(D$3&gt;=Pipeline!$H11,D$3&lt;=DATE(YEAR(Pipeline!$H11),MONTH(Pipeline!$H11)+Pipeline!$I11-1,1)),Pipeline!$J11,0),0)</f>
        <v>0</v>
      </c>
      <c r="E11" s="71">
        <f>IFERROR(IF(AND(E$3&gt;=Pipeline!$H11,E$3&lt;=DATE(YEAR(Pipeline!$H11),MONTH(Pipeline!$H11)+Pipeline!$I11-1,1)),Pipeline!$J11,0),0)</f>
        <v>0</v>
      </c>
      <c r="F11" s="71">
        <f>IFERROR(IF(AND(F$3&gt;=Pipeline!$H11,F$3&lt;=DATE(YEAR(Pipeline!$H11),MONTH(Pipeline!$H11)+Pipeline!$I11-1,1)),Pipeline!$J11,0),0)</f>
        <v>0</v>
      </c>
      <c r="G11" s="71">
        <f>IFERROR(IF(AND(G$3&gt;=Pipeline!$H11,G$3&lt;=DATE(YEAR(Pipeline!$H11),MONTH(Pipeline!$H11)+Pipeline!$I11-1,1)),Pipeline!$J11,0),0)</f>
        <v>0</v>
      </c>
      <c r="H11" s="71">
        <f>IFERROR(IF(AND(H$3&gt;=Pipeline!$H11,H$3&lt;=DATE(YEAR(Pipeline!$H11),MONTH(Pipeline!$H11)+Pipeline!$I11-1,1)),Pipeline!$J11,0),0)</f>
        <v>0</v>
      </c>
      <c r="I11" s="71">
        <f>IFERROR(IF(AND(I$3&gt;=Pipeline!$H11,I$3&lt;=DATE(YEAR(Pipeline!$H11),MONTH(Pipeline!$H11)+Pipeline!$I11-1,1)),Pipeline!$J11,0),0)</f>
        <v>0</v>
      </c>
      <c r="J11" s="71">
        <f>IFERROR(IF(AND(J$3&gt;=Pipeline!$H11,J$3&lt;=DATE(YEAR(Pipeline!$H11),MONTH(Pipeline!$H11)+Pipeline!$I11-1,1)),Pipeline!$J11,0),0)</f>
        <v>0</v>
      </c>
      <c r="K11" s="71">
        <f>IFERROR(IF(AND(K$3&gt;=Pipeline!$H11,K$3&lt;=DATE(YEAR(Pipeline!$H11),MONTH(Pipeline!$H11)+Pipeline!$I11-1,1)),Pipeline!$J11,0),0)</f>
        <v>0</v>
      </c>
      <c r="L11" s="71">
        <f>IFERROR(IF(AND(L$3&gt;=Pipeline!$H11,L$3&lt;=DATE(YEAR(Pipeline!$H11),MONTH(Pipeline!$H11)+Pipeline!$I11-1,1)),Pipeline!$J11,0),0)</f>
        <v>0</v>
      </c>
      <c r="M11" s="71">
        <f>IFERROR(IF(AND(M$3&gt;=Pipeline!$H11,M$3&lt;=DATE(YEAR(Pipeline!$H11),MONTH(Pipeline!$H11)+Pipeline!$I11-1,1)),Pipeline!$J11,0),0)</f>
        <v>0</v>
      </c>
      <c r="N11" s="71">
        <f>IFERROR(IF(AND(N$3&gt;=Pipeline!$H11,N$3&lt;=DATE(YEAR(Pipeline!$H11),MONTH(Pipeline!$H11)+Pipeline!$I11-1,1)),Pipeline!$J11,0),0)</f>
        <v>0</v>
      </c>
      <c r="O11" s="71">
        <f>IFERROR(IF(AND(O$3&gt;=Pipeline!$H11,O$3&lt;=DATE(YEAR(Pipeline!$H11),MONTH(Pipeline!$H11)+Pipeline!$I11-1,1)),Pipeline!$J11,0),0)</f>
        <v>0</v>
      </c>
      <c r="P11" s="71">
        <f>IFERROR(IF(AND(P$3&gt;=Pipeline!$H11,P$3&lt;=DATE(YEAR(Pipeline!$H11),MONTH(Pipeline!$H11)+Pipeline!$I11-1,1)),Pipeline!$J11,0),0)</f>
        <v>0</v>
      </c>
      <c r="Q11" s="71">
        <f>IFERROR(IF(AND(Q$3&gt;=Pipeline!$H11,Q$3&lt;=DATE(YEAR(Pipeline!$H11),MONTH(Pipeline!$H11)+Pipeline!$I11-1,1)),Pipeline!$J11,0),0)</f>
        <v>0</v>
      </c>
      <c r="R11" s="71">
        <f>IFERROR(IF(AND(R$3&gt;=Pipeline!$H11,R$3&lt;=DATE(YEAR(Pipeline!$H11),MONTH(Pipeline!$H11)+Pipeline!$I11-1,1)),Pipeline!$J11,0),0)</f>
        <v>0</v>
      </c>
      <c r="S11" s="71">
        <f>IFERROR(IF(AND(S$3&gt;=Pipeline!$H11,S$3&lt;=DATE(YEAR(Pipeline!$H11),MONTH(Pipeline!$H11)+Pipeline!$I11-1,1)),Pipeline!$J11,0),0)</f>
        <v>0</v>
      </c>
      <c r="T11" s="71">
        <f>IFERROR(IF(AND(T$3&gt;=Pipeline!$H11,T$3&lt;=DATE(YEAR(Pipeline!$H11),MONTH(Pipeline!$H11)+Pipeline!$I11-1,1)),Pipeline!$J11,0),0)</f>
        <v>0</v>
      </c>
      <c r="U11" s="71">
        <f>IFERROR(IF(AND(U$3&gt;=Pipeline!$H11,U$3&lt;=DATE(YEAR(Pipeline!$H11),MONTH(Pipeline!$H11)+Pipeline!$I11-1,1)),Pipeline!$J11,0),0)</f>
        <v>0</v>
      </c>
      <c r="V11" s="71">
        <f>IFERROR(IF(AND(V$3&gt;=Pipeline!$H11,V$3&lt;=DATE(YEAR(Pipeline!$H11),MONTH(Pipeline!$H11)+Pipeline!$I11-1,1)),Pipeline!$J11,0),0)</f>
        <v>0</v>
      </c>
      <c r="W11" s="71">
        <f>IFERROR(IF(AND(W$3&gt;=Pipeline!$H11,W$3&lt;=DATE(YEAR(Pipeline!$H11),MONTH(Pipeline!$H11)+Pipeline!$I11-1,1)),Pipeline!$J11,0),0)</f>
        <v>0</v>
      </c>
      <c r="X11" s="71">
        <f>IFERROR(IF(AND(X$3&gt;=Pipeline!$H11,X$3&lt;=DATE(YEAR(Pipeline!$H11),MONTH(Pipeline!$H11)+Pipeline!$I11-1,1)),Pipeline!$J11,0),0)</f>
        <v>0</v>
      </c>
      <c r="Y11" s="71">
        <f>IFERROR(IF(AND(Y$3&gt;=Pipeline!$H11,Y$3&lt;=DATE(YEAR(Pipeline!$H11),MONTH(Pipeline!$H11)+Pipeline!$I11-1,1)),Pipeline!$J11,0),0)</f>
        <v>0</v>
      </c>
      <c r="Z11" s="71">
        <f>IFERROR(IF(AND(Z$3&gt;=Pipeline!$H11,Z$3&lt;=DATE(YEAR(Pipeline!$H11),MONTH(Pipeline!$H11)+Pipeline!$I11-1,1)),Pipeline!$J11,0),0)</f>
        <v>0</v>
      </c>
      <c r="AA11" s="71">
        <f>IFERROR(IF(AND(AA$3&gt;=Pipeline!$H11,AA$3&lt;=DATE(YEAR(Pipeline!$H11),MONTH(Pipeline!$H11)+Pipeline!$I11-1,1)),Pipeline!$J11,0),0)</f>
        <v>0</v>
      </c>
      <c r="AB11" s="71">
        <f>IFERROR(IF(AND(AB$3&gt;=Pipeline!$H11,AB$3&lt;=DATE(YEAR(Pipeline!$H11),MONTH(Pipeline!$H11)+Pipeline!$I11-1,1)),Pipeline!$J11,0),0)</f>
        <v>0</v>
      </c>
      <c r="AC11" s="71">
        <f>IFERROR(IF(AND(AC$3&gt;=Pipeline!$H11,AC$3&lt;=DATE(YEAR(Pipeline!$H11),MONTH(Pipeline!$H11)+Pipeline!$I11-1,1)),Pipeline!$J11,0),0)</f>
        <v>0</v>
      </c>
      <c r="AD11" s="71">
        <f>IFERROR(IF(AND(AD$3&gt;=Pipeline!$H11,AD$3&lt;=DATE(YEAR(Pipeline!$H11),MONTH(Pipeline!$H11)+Pipeline!$I11-1,1)),Pipeline!$J11,0),0)</f>
        <v>0</v>
      </c>
      <c r="AE11" s="71">
        <f>IFERROR(IF(AND(AE$3&gt;=Pipeline!$H11,AE$3&lt;=DATE(YEAR(Pipeline!$H11),MONTH(Pipeline!$H11)+Pipeline!$I11-1,1)),Pipeline!$J11,0),0)</f>
        <v>0</v>
      </c>
      <c r="AF11" s="71">
        <f>IFERROR(IF(AND(AF$3&gt;=Pipeline!$H11,AF$3&lt;=DATE(YEAR(Pipeline!$H11),MONTH(Pipeline!$H11)+Pipeline!$I11-1,1)),Pipeline!$J11,0),0)</f>
        <v>0</v>
      </c>
      <c r="AG11" s="71">
        <f>IFERROR(IF(AND(AG$3&gt;=Pipeline!$H11,AG$3&lt;=DATE(YEAR(Pipeline!$H11),MONTH(Pipeline!$H11)+Pipeline!$I11-1,1)),Pipeline!$J11,0),0)</f>
        <v>0</v>
      </c>
      <c r="AH11" s="71">
        <f>IFERROR(IF(AND(AH$3&gt;=Pipeline!$H11,AH$3&lt;=DATE(YEAR(Pipeline!$H11),MONTH(Pipeline!$H11)+Pipeline!$I11-1,1)),Pipeline!$J11,0),0)</f>
        <v>0</v>
      </c>
      <c r="AI11" s="71">
        <f>IFERROR(IF(AND(AI$3&gt;=Pipeline!$H11,AI$3&lt;=DATE(YEAR(Pipeline!$H11),MONTH(Pipeline!$H11)+Pipeline!$I11-1,1)),Pipeline!$J11,0),0)</f>
        <v>0</v>
      </c>
      <c r="AJ11" s="71">
        <f>IFERROR(IF(AND(AJ$3&gt;=Pipeline!$H11,AJ$3&lt;=DATE(YEAR(Pipeline!$H11),MONTH(Pipeline!$H11)+Pipeline!$I11-1,1)),Pipeline!$J11,0),0)</f>
        <v>0</v>
      </c>
      <c r="AK11" s="71">
        <f>IFERROR(IF(AND(AK$3&gt;=Pipeline!$H11,AK$3&lt;=DATE(YEAR(Pipeline!$H11),MONTH(Pipeline!$H11)+Pipeline!$I11-1,1)),Pipeline!$J11,0),0)</f>
        <v>0</v>
      </c>
    </row>
    <row r="12" spans="1:37">
      <c r="A12" s="71">
        <f>IFERROR(IF(AND(A$3&gt;=Pipeline!$H12,A$3&lt;=DATE(YEAR(Pipeline!$H12),MONTH(Pipeline!$H12)+Pipeline!$I12-1,1)),Pipeline!$J12,0),0)</f>
        <v>0</v>
      </c>
      <c r="B12" s="71">
        <f>IFERROR(IF(AND(B$3&gt;=Pipeline!$H12,B$3&lt;=DATE(YEAR(Pipeline!$H12),MONTH(Pipeline!$H12)+Pipeline!$I12-1,1)),Pipeline!$J12,0),0)</f>
        <v>0</v>
      </c>
      <c r="C12" s="71">
        <f>IFERROR(IF(AND(C$3&gt;=Pipeline!$H12,C$3&lt;=DATE(YEAR(Pipeline!$H12),MONTH(Pipeline!$H12)+Pipeline!$I12-1,1)),Pipeline!$J12,0),0)</f>
        <v>0</v>
      </c>
      <c r="D12" s="71">
        <f>IFERROR(IF(AND(D$3&gt;=Pipeline!$H12,D$3&lt;=DATE(YEAR(Pipeline!$H12),MONTH(Pipeline!$H12)+Pipeline!$I12-1,1)),Pipeline!$J12,0),0)</f>
        <v>0</v>
      </c>
      <c r="E12" s="71">
        <f>IFERROR(IF(AND(E$3&gt;=Pipeline!$H12,E$3&lt;=DATE(YEAR(Pipeline!$H12),MONTH(Pipeline!$H12)+Pipeline!$I12-1,1)),Pipeline!$J12,0),0)</f>
        <v>0</v>
      </c>
      <c r="F12" s="71">
        <f>IFERROR(IF(AND(F$3&gt;=Pipeline!$H12,F$3&lt;=DATE(YEAR(Pipeline!$H12),MONTH(Pipeline!$H12)+Pipeline!$I12-1,1)),Pipeline!$J12,0),0)</f>
        <v>0</v>
      </c>
      <c r="G12" s="71">
        <f>IFERROR(IF(AND(G$3&gt;=Pipeline!$H12,G$3&lt;=DATE(YEAR(Pipeline!$H12),MONTH(Pipeline!$H12)+Pipeline!$I12-1,1)),Pipeline!$J12,0),0)</f>
        <v>0</v>
      </c>
      <c r="H12" s="71">
        <f>IFERROR(IF(AND(H$3&gt;=Pipeline!$H12,H$3&lt;=DATE(YEAR(Pipeline!$H12),MONTH(Pipeline!$H12)+Pipeline!$I12-1,1)),Pipeline!$J12,0),0)</f>
        <v>0</v>
      </c>
      <c r="I12" s="71">
        <f>IFERROR(IF(AND(I$3&gt;=Pipeline!$H12,I$3&lt;=DATE(YEAR(Pipeline!$H12),MONTH(Pipeline!$H12)+Pipeline!$I12-1,1)),Pipeline!$J12,0),0)</f>
        <v>0</v>
      </c>
      <c r="J12" s="71">
        <f>IFERROR(IF(AND(J$3&gt;=Pipeline!$H12,J$3&lt;=DATE(YEAR(Pipeline!$H12),MONTH(Pipeline!$H12)+Pipeline!$I12-1,1)),Pipeline!$J12,0),0)</f>
        <v>0</v>
      </c>
      <c r="K12" s="71">
        <f>IFERROR(IF(AND(K$3&gt;=Pipeline!$H12,K$3&lt;=DATE(YEAR(Pipeline!$H12),MONTH(Pipeline!$H12)+Pipeline!$I12-1,1)),Pipeline!$J12,0),0)</f>
        <v>0</v>
      </c>
      <c r="L12" s="71">
        <f>IFERROR(IF(AND(L$3&gt;=Pipeline!$H12,L$3&lt;=DATE(YEAR(Pipeline!$H12),MONTH(Pipeline!$H12)+Pipeline!$I12-1,1)),Pipeline!$J12,0),0)</f>
        <v>0</v>
      </c>
      <c r="M12" s="71">
        <f>IFERROR(IF(AND(M$3&gt;=Pipeline!$H12,M$3&lt;=DATE(YEAR(Pipeline!$H12),MONTH(Pipeline!$H12)+Pipeline!$I12-1,1)),Pipeline!$J12,0),0)</f>
        <v>0</v>
      </c>
      <c r="N12" s="71">
        <f>IFERROR(IF(AND(N$3&gt;=Pipeline!$H12,N$3&lt;=DATE(YEAR(Pipeline!$H12),MONTH(Pipeline!$H12)+Pipeline!$I12-1,1)),Pipeline!$J12,0),0)</f>
        <v>0</v>
      </c>
      <c r="O12" s="71">
        <f>IFERROR(IF(AND(O$3&gt;=Pipeline!$H12,O$3&lt;=DATE(YEAR(Pipeline!$H12),MONTH(Pipeline!$H12)+Pipeline!$I12-1,1)),Pipeline!$J12,0),0)</f>
        <v>0</v>
      </c>
      <c r="P12" s="71">
        <f>IFERROR(IF(AND(P$3&gt;=Pipeline!$H12,P$3&lt;=DATE(YEAR(Pipeline!$H12),MONTH(Pipeline!$H12)+Pipeline!$I12-1,1)),Pipeline!$J12,0),0)</f>
        <v>0</v>
      </c>
      <c r="Q12" s="71">
        <f>IFERROR(IF(AND(Q$3&gt;=Pipeline!$H12,Q$3&lt;=DATE(YEAR(Pipeline!$H12),MONTH(Pipeline!$H12)+Pipeline!$I12-1,1)),Pipeline!$J12,0),0)</f>
        <v>0</v>
      </c>
      <c r="R12" s="71">
        <f>IFERROR(IF(AND(R$3&gt;=Pipeline!$H12,R$3&lt;=DATE(YEAR(Pipeline!$H12),MONTH(Pipeline!$H12)+Pipeline!$I12-1,1)),Pipeline!$J12,0),0)</f>
        <v>0</v>
      </c>
      <c r="S12" s="71">
        <f>IFERROR(IF(AND(S$3&gt;=Pipeline!$H12,S$3&lt;=DATE(YEAR(Pipeline!$H12),MONTH(Pipeline!$H12)+Pipeline!$I12-1,1)),Pipeline!$J12,0),0)</f>
        <v>0</v>
      </c>
      <c r="T12" s="71">
        <f>IFERROR(IF(AND(T$3&gt;=Pipeline!$H12,T$3&lt;=DATE(YEAR(Pipeline!$H12),MONTH(Pipeline!$H12)+Pipeline!$I12-1,1)),Pipeline!$J12,0),0)</f>
        <v>0</v>
      </c>
      <c r="U12" s="71">
        <f>IFERROR(IF(AND(U$3&gt;=Pipeline!$H12,U$3&lt;=DATE(YEAR(Pipeline!$H12),MONTH(Pipeline!$H12)+Pipeline!$I12-1,1)),Pipeline!$J12,0),0)</f>
        <v>0</v>
      </c>
      <c r="V12" s="71">
        <f>IFERROR(IF(AND(V$3&gt;=Pipeline!$H12,V$3&lt;=DATE(YEAR(Pipeline!$H12),MONTH(Pipeline!$H12)+Pipeline!$I12-1,1)),Pipeline!$J12,0),0)</f>
        <v>0</v>
      </c>
      <c r="W12" s="71">
        <f>IFERROR(IF(AND(W$3&gt;=Pipeline!$H12,W$3&lt;=DATE(YEAR(Pipeline!$H12),MONTH(Pipeline!$H12)+Pipeline!$I12-1,1)),Pipeline!$J12,0),0)</f>
        <v>0</v>
      </c>
      <c r="X12" s="71">
        <f>IFERROR(IF(AND(X$3&gt;=Pipeline!$H12,X$3&lt;=DATE(YEAR(Pipeline!$H12),MONTH(Pipeline!$H12)+Pipeline!$I12-1,1)),Pipeline!$J12,0),0)</f>
        <v>0</v>
      </c>
      <c r="Y12" s="71">
        <f>IFERROR(IF(AND(Y$3&gt;=Pipeline!$H12,Y$3&lt;=DATE(YEAR(Pipeline!$H12),MONTH(Pipeline!$H12)+Pipeline!$I12-1,1)),Pipeline!$J12,0),0)</f>
        <v>0</v>
      </c>
      <c r="Z12" s="71">
        <f>IFERROR(IF(AND(Z$3&gt;=Pipeline!$H12,Z$3&lt;=DATE(YEAR(Pipeline!$H12),MONTH(Pipeline!$H12)+Pipeline!$I12-1,1)),Pipeline!$J12,0),0)</f>
        <v>0</v>
      </c>
      <c r="AA12" s="71">
        <f>IFERROR(IF(AND(AA$3&gt;=Pipeline!$H12,AA$3&lt;=DATE(YEAR(Pipeline!$H12),MONTH(Pipeline!$H12)+Pipeline!$I12-1,1)),Pipeline!$J12,0),0)</f>
        <v>0</v>
      </c>
      <c r="AB12" s="71">
        <f>IFERROR(IF(AND(AB$3&gt;=Pipeline!$H12,AB$3&lt;=DATE(YEAR(Pipeline!$H12),MONTH(Pipeline!$H12)+Pipeline!$I12-1,1)),Pipeline!$J12,0),0)</f>
        <v>0</v>
      </c>
      <c r="AC12" s="71">
        <f>IFERROR(IF(AND(AC$3&gt;=Pipeline!$H12,AC$3&lt;=DATE(YEAR(Pipeline!$H12),MONTH(Pipeline!$H12)+Pipeline!$I12-1,1)),Pipeline!$J12,0),0)</f>
        <v>0</v>
      </c>
      <c r="AD12" s="71">
        <f>IFERROR(IF(AND(AD$3&gt;=Pipeline!$H12,AD$3&lt;=DATE(YEAR(Pipeline!$H12),MONTH(Pipeline!$H12)+Pipeline!$I12-1,1)),Pipeline!$J12,0),0)</f>
        <v>0</v>
      </c>
      <c r="AE12" s="71">
        <f>IFERROR(IF(AND(AE$3&gt;=Pipeline!$H12,AE$3&lt;=DATE(YEAR(Pipeline!$H12),MONTH(Pipeline!$H12)+Pipeline!$I12-1,1)),Pipeline!$J12,0),0)</f>
        <v>0</v>
      </c>
      <c r="AF12" s="71">
        <f>IFERROR(IF(AND(AF$3&gt;=Pipeline!$H12,AF$3&lt;=DATE(YEAR(Pipeline!$H12),MONTH(Pipeline!$H12)+Pipeline!$I12-1,1)),Pipeline!$J12,0),0)</f>
        <v>0</v>
      </c>
      <c r="AG12" s="71">
        <f>IFERROR(IF(AND(AG$3&gt;=Pipeline!$H12,AG$3&lt;=DATE(YEAR(Pipeline!$H12),MONTH(Pipeline!$H12)+Pipeline!$I12-1,1)),Pipeline!$J12,0),0)</f>
        <v>0</v>
      </c>
      <c r="AH12" s="71">
        <f>IFERROR(IF(AND(AH$3&gt;=Pipeline!$H12,AH$3&lt;=DATE(YEAR(Pipeline!$H12),MONTH(Pipeline!$H12)+Pipeline!$I12-1,1)),Pipeline!$J12,0),0)</f>
        <v>0</v>
      </c>
      <c r="AI12" s="71">
        <f>IFERROR(IF(AND(AI$3&gt;=Pipeline!$H12,AI$3&lt;=DATE(YEAR(Pipeline!$H12),MONTH(Pipeline!$H12)+Pipeline!$I12-1,1)),Pipeline!$J12,0),0)</f>
        <v>0</v>
      </c>
      <c r="AJ12" s="71">
        <f>IFERROR(IF(AND(AJ$3&gt;=Pipeline!$H12,AJ$3&lt;=DATE(YEAR(Pipeline!$H12),MONTH(Pipeline!$H12)+Pipeline!$I12-1,1)),Pipeline!$J12,0),0)</f>
        <v>0</v>
      </c>
      <c r="AK12" s="71">
        <f>IFERROR(IF(AND(AK$3&gt;=Pipeline!$H12,AK$3&lt;=DATE(YEAR(Pipeline!$H12),MONTH(Pipeline!$H12)+Pipeline!$I12-1,1)),Pipeline!$J12,0),0)</f>
        <v>0</v>
      </c>
    </row>
    <row r="13" spans="1:37">
      <c r="A13" s="71">
        <f>IFERROR(IF(AND(A$3&gt;=Pipeline!$H13,A$3&lt;=DATE(YEAR(Pipeline!$H13),MONTH(Pipeline!$H13)+Pipeline!$I13-1,1)),Pipeline!$J13,0),0)</f>
        <v>0</v>
      </c>
      <c r="B13" s="71">
        <f>IFERROR(IF(AND(B$3&gt;=Pipeline!$H13,B$3&lt;=DATE(YEAR(Pipeline!$H13),MONTH(Pipeline!$H13)+Pipeline!$I13-1,1)),Pipeline!$J13,0),0)</f>
        <v>0</v>
      </c>
      <c r="C13" s="71">
        <f>IFERROR(IF(AND(C$3&gt;=Pipeline!$H13,C$3&lt;=DATE(YEAR(Pipeline!$H13),MONTH(Pipeline!$H13)+Pipeline!$I13-1,1)),Pipeline!$J13,0),0)</f>
        <v>0</v>
      </c>
      <c r="D13" s="71">
        <f>IFERROR(IF(AND(D$3&gt;=Pipeline!$H13,D$3&lt;=DATE(YEAR(Pipeline!$H13),MONTH(Pipeline!$H13)+Pipeline!$I13-1,1)),Pipeline!$J13,0),0)</f>
        <v>0</v>
      </c>
      <c r="E13" s="71">
        <f>IFERROR(IF(AND(E$3&gt;=Pipeline!$H13,E$3&lt;=DATE(YEAR(Pipeline!$H13),MONTH(Pipeline!$H13)+Pipeline!$I13-1,1)),Pipeline!$J13,0),0)</f>
        <v>0</v>
      </c>
      <c r="F13" s="71">
        <f>IFERROR(IF(AND(F$3&gt;=Pipeline!$H13,F$3&lt;=DATE(YEAR(Pipeline!$H13),MONTH(Pipeline!$H13)+Pipeline!$I13-1,1)),Pipeline!$J13,0),0)</f>
        <v>0</v>
      </c>
      <c r="G13" s="71">
        <f>IFERROR(IF(AND(G$3&gt;=Pipeline!$H13,G$3&lt;=DATE(YEAR(Pipeline!$H13),MONTH(Pipeline!$H13)+Pipeline!$I13-1,1)),Pipeline!$J13,0),0)</f>
        <v>0</v>
      </c>
      <c r="H13" s="71">
        <f>IFERROR(IF(AND(H$3&gt;=Pipeline!$H13,H$3&lt;=DATE(YEAR(Pipeline!$H13),MONTH(Pipeline!$H13)+Pipeline!$I13-1,1)),Pipeline!$J13,0),0)</f>
        <v>0</v>
      </c>
      <c r="I13" s="71">
        <f>IFERROR(IF(AND(I$3&gt;=Pipeline!$H13,I$3&lt;=DATE(YEAR(Pipeline!$H13),MONTH(Pipeline!$H13)+Pipeline!$I13-1,1)),Pipeline!$J13,0),0)</f>
        <v>0</v>
      </c>
      <c r="J13" s="71">
        <f>IFERROR(IF(AND(J$3&gt;=Pipeline!$H13,J$3&lt;=DATE(YEAR(Pipeline!$H13),MONTH(Pipeline!$H13)+Pipeline!$I13-1,1)),Pipeline!$J13,0),0)</f>
        <v>0</v>
      </c>
      <c r="K13" s="71">
        <f>IFERROR(IF(AND(K$3&gt;=Pipeline!$H13,K$3&lt;=DATE(YEAR(Pipeline!$H13),MONTH(Pipeline!$H13)+Pipeline!$I13-1,1)),Pipeline!$J13,0),0)</f>
        <v>0</v>
      </c>
      <c r="L13" s="71">
        <f>IFERROR(IF(AND(L$3&gt;=Pipeline!$H13,L$3&lt;=DATE(YEAR(Pipeline!$H13),MONTH(Pipeline!$H13)+Pipeline!$I13-1,1)),Pipeline!$J13,0),0)</f>
        <v>0</v>
      </c>
      <c r="M13" s="71">
        <f>IFERROR(IF(AND(M$3&gt;=Pipeline!$H13,M$3&lt;=DATE(YEAR(Pipeline!$H13),MONTH(Pipeline!$H13)+Pipeline!$I13-1,1)),Pipeline!$J13,0),0)</f>
        <v>0</v>
      </c>
      <c r="N13" s="71">
        <f>IFERROR(IF(AND(N$3&gt;=Pipeline!$H13,N$3&lt;=DATE(YEAR(Pipeline!$H13),MONTH(Pipeline!$H13)+Pipeline!$I13-1,1)),Pipeline!$J13,0),0)</f>
        <v>0</v>
      </c>
      <c r="O13" s="71">
        <f>IFERROR(IF(AND(O$3&gt;=Pipeline!$H13,O$3&lt;=DATE(YEAR(Pipeline!$H13),MONTH(Pipeline!$H13)+Pipeline!$I13-1,1)),Pipeline!$J13,0),0)</f>
        <v>0</v>
      </c>
      <c r="P13" s="71">
        <f>IFERROR(IF(AND(P$3&gt;=Pipeline!$H13,P$3&lt;=DATE(YEAR(Pipeline!$H13),MONTH(Pipeline!$H13)+Pipeline!$I13-1,1)),Pipeline!$J13,0),0)</f>
        <v>0</v>
      </c>
      <c r="Q13" s="71">
        <f>IFERROR(IF(AND(Q$3&gt;=Pipeline!$H13,Q$3&lt;=DATE(YEAR(Pipeline!$H13),MONTH(Pipeline!$H13)+Pipeline!$I13-1,1)),Pipeline!$J13,0),0)</f>
        <v>0</v>
      </c>
      <c r="R13" s="71">
        <f>IFERROR(IF(AND(R$3&gt;=Pipeline!$H13,R$3&lt;=DATE(YEAR(Pipeline!$H13),MONTH(Pipeline!$H13)+Pipeline!$I13-1,1)),Pipeline!$J13,0),0)</f>
        <v>0</v>
      </c>
      <c r="S13" s="71">
        <f>IFERROR(IF(AND(S$3&gt;=Pipeline!$H13,S$3&lt;=DATE(YEAR(Pipeline!$H13),MONTH(Pipeline!$H13)+Pipeline!$I13-1,1)),Pipeline!$J13,0),0)</f>
        <v>0</v>
      </c>
      <c r="T13" s="71">
        <f>IFERROR(IF(AND(T$3&gt;=Pipeline!$H13,T$3&lt;=DATE(YEAR(Pipeline!$H13),MONTH(Pipeline!$H13)+Pipeline!$I13-1,1)),Pipeline!$J13,0),0)</f>
        <v>0</v>
      </c>
      <c r="U13" s="71">
        <f>IFERROR(IF(AND(U$3&gt;=Pipeline!$H13,U$3&lt;=DATE(YEAR(Pipeline!$H13),MONTH(Pipeline!$H13)+Pipeline!$I13-1,1)),Pipeline!$J13,0),0)</f>
        <v>0</v>
      </c>
      <c r="V13" s="71">
        <f>IFERROR(IF(AND(V$3&gt;=Pipeline!$H13,V$3&lt;=DATE(YEAR(Pipeline!$H13),MONTH(Pipeline!$H13)+Pipeline!$I13-1,1)),Pipeline!$J13,0),0)</f>
        <v>0</v>
      </c>
      <c r="W13" s="71">
        <f>IFERROR(IF(AND(W$3&gt;=Pipeline!$H13,W$3&lt;=DATE(YEAR(Pipeline!$H13),MONTH(Pipeline!$H13)+Pipeline!$I13-1,1)),Pipeline!$J13,0),0)</f>
        <v>0</v>
      </c>
      <c r="X13" s="71">
        <f>IFERROR(IF(AND(X$3&gt;=Pipeline!$H13,X$3&lt;=DATE(YEAR(Pipeline!$H13),MONTH(Pipeline!$H13)+Pipeline!$I13-1,1)),Pipeline!$J13,0),0)</f>
        <v>0</v>
      </c>
      <c r="Y13" s="71">
        <f>IFERROR(IF(AND(Y$3&gt;=Pipeline!$H13,Y$3&lt;=DATE(YEAR(Pipeline!$H13),MONTH(Pipeline!$H13)+Pipeline!$I13-1,1)),Pipeline!$J13,0),0)</f>
        <v>0</v>
      </c>
      <c r="Z13" s="71">
        <f>IFERROR(IF(AND(Z$3&gt;=Pipeline!$H13,Z$3&lt;=DATE(YEAR(Pipeline!$H13),MONTH(Pipeline!$H13)+Pipeline!$I13-1,1)),Pipeline!$J13,0),0)</f>
        <v>0</v>
      </c>
      <c r="AA13" s="71">
        <f>IFERROR(IF(AND(AA$3&gt;=Pipeline!$H13,AA$3&lt;=DATE(YEAR(Pipeline!$H13),MONTH(Pipeline!$H13)+Pipeline!$I13-1,1)),Pipeline!$J13,0),0)</f>
        <v>0</v>
      </c>
      <c r="AB13" s="71">
        <f>IFERROR(IF(AND(AB$3&gt;=Pipeline!$H13,AB$3&lt;=DATE(YEAR(Pipeline!$H13),MONTH(Pipeline!$H13)+Pipeline!$I13-1,1)),Pipeline!$J13,0),0)</f>
        <v>0</v>
      </c>
      <c r="AC13" s="71">
        <f>IFERROR(IF(AND(AC$3&gt;=Pipeline!$H13,AC$3&lt;=DATE(YEAR(Pipeline!$H13),MONTH(Pipeline!$H13)+Pipeline!$I13-1,1)),Pipeline!$J13,0),0)</f>
        <v>0</v>
      </c>
      <c r="AD13" s="71">
        <f>IFERROR(IF(AND(AD$3&gt;=Pipeline!$H13,AD$3&lt;=DATE(YEAR(Pipeline!$H13),MONTH(Pipeline!$H13)+Pipeline!$I13-1,1)),Pipeline!$J13,0),0)</f>
        <v>0</v>
      </c>
      <c r="AE13" s="71">
        <f>IFERROR(IF(AND(AE$3&gt;=Pipeline!$H13,AE$3&lt;=DATE(YEAR(Pipeline!$H13),MONTH(Pipeline!$H13)+Pipeline!$I13-1,1)),Pipeline!$J13,0),0)</f>
        <v>0</v>
      </c>
      <c r="AF13" s="71">
        <f>IFERROR(IF(AND(AF$3&gt;=Pipeline!$H13,AF$3&lt;=DATE(YEAR(Pipeline!$H13),MONTH(Pipeline!$H13)+Pipeline!$I13-1,1)),Pipeline!$J13,0),0)</f>
        <v>0</v>
      </c>
      <c r="AG13" s="71">
        <f>IFERROR(IF(AND(AG$3&gt;=Pipeline!$H13,AG$3&lt;=DATE(YEAR(Pipeline!$H13),MONTH(Pipeline!$H13)+Pipeline!$I13-1,1)),Pipeline!$J13,0),0)</f>
        <v>0</v>
      </c>
      <c r="AH13" s="71">
        <f>IFERROR(IF(AND(AH$3&gt;=Pipeline!$H13,AH$3&lt;=DATE(YEAR(Pipeline!$H13),MONTH(Pipeline!$H13)+Pipeline!$I13-1,1)),Pipeline!$J13,0),0)</f>
        <v>0</v>
      </c>
      <c r="AI13" s="71">
        <f>IFERROR(IF(AND(AI$3&gt;=Pipeline!$H13,AI$3&lt;=DATE(YEAR(Pipeline!$H13),MONTH(Pipeline!$H13)+Pipeline!$I13-1,1)),Pipeline!$J13,0),0)</f>
        <v>0</v>
      </c>
      <c r="AJ13" s="71">
        <f>IFERROR(IF(AND(AJ$3&gt;=Pipeline!$H13,AJ$3&lt;=DATE(YEAR(Pipeline!$H13),MONTH(Pipeline!$H13)+Pipeline!$I13-1,1)),Pipeline!$J13,0),0)</f>
        <v>0</v>
      </c>
      <c r="AK13" s="71">
        <f>IFERROR(IF(AND(AK$3&gt;=Pipeline!$H13,AK$3&lt;=DATE(YEAR(Pipeline!$H13),MONTH(Pipeline!$H13)+Pipeline!$I13-1,1)),Pipeline!$J13,0),0)</f>
        <v>0</v>
      </c>
    </row>
    <row r="14" spans="1:37">
      <c r="A14" s="71">
        <f>IFERROR(IF(AND(A$3&gt;=Pipeline!$H14,A$3&lt;=DATE(YEAR(Pipeline!$H14),MONTH(Pipeline!$H14)+Pipeline!$I14-1,1)),Pipeline!$J14,0),0)</f>
        <v>0</v>
      </c>
      <c r="B14" s="71">
        <f>IFERROR(IF(AND(B$3&gt;=Pipeline!$H14,B$3&lt;=DATE(YEAR(Pipeline!$H14),MONTH(Pipeline!$H14)+Pipeline!$I14-1,1)),Pipeline!$J14,0),0)</f>
        <v>0</v>
      </c>
      <c r="C14" s="71">
        <f>IFERROR(IF(AND(C$3&gt;=Pipeline!$H14,C$3&lt;=DATE(YEAR(Pipeline!$H14),MONTH(Pipeline!$H14)+Pipeline!$I14-1,1)),Pipeline!$J14,0),0)</f>
        <v>0</v>
      </c>
      <c r="D14" s="71">
        <f>IFERROR(IF(AND(D$3&gt;=Pipeline!$H14,D$3&lt;=DATE(YEAR(Pipeline!$H14),MONTH(Pipeline!$H14)+Pipeline!$I14-1,1)),Pipeline!$J14,0),0)</f>
        <v>0</v>
      </c>
      <c r="E14" s="71">
        <f>IFERROR(IF(AND(E$3&gt;=Pipeline!$H14,E$3&lt;=DATE(YEAR(Pipeline!$H14),MONTH(Pipeline!$H14)+Pipeline!$I14-1,1)),Pipeline!$J14,0),0)</f>
        <v>0</v>
      </c>
      <c r="F14" s="71">
        <f>IFERROR(IF(AND(F$3&gt;=Pipeline!$H14,F$3&lt;=DATE(YEAR(Pipeline!$H14),MONTH(Pipeline!$H14)+Pipeline!$I14-1,1)),Pipeline!$J14,0),0)</f>
        <v>0</v>
      </c>
      <c r="G14" s="71">
        <f>IFERROR(IF(AND(G$3&gt;=Pipeline!$H14,G$3&lt;=DATE(YEAR(Pipeline!$H14),MONTH(Pipeline!$H14)+Pipeline!$I14-1,1)),Pipeline!$J14,0),0)</f>
        <v>0</v>
      </c>
      <c r="H14" s="71">
        <f>IFERROR(IF(AND(H$3&gt;=Pipeline!$H14,H$3&lt;=DATE(YEAR(Pipeline!$H14),MONTH(Pipeline!$H14)+Pipeline!$I14-1,1)),Pipeline!$J14,0),0)</f>
        <v>0</v>
      </c>
      <c r="I14" s="71">
        <f>IFERROR(IF(AND(I$3&gt;=Pipeline!$H14,I$3&lt;=DATE(YEAR(Pipeline!$H14),MONTH(Pipeline!$H14)+Pipeline!$I14-1,1)),Pipeline!$J14,0),0)</f>
        <v>0</v>
      </c>
      <c r="J14" s="71">
        <f>IFERROR(IF(AND(J$3&gt;=Pipeline!$H14,J$3&lt;=DATE(YEAR(Pipeline!$H14),MONTH(Pipeline!$H14)+Pipeline!$I14-1,1)),Pipeline!$J14,0),0)</f>
        <v>0</v>
      </c>
      <c r="K14" s="71">
        <f>IFERROR(IF(AND(K$3&gt;=Pipeline!$H14,K$3&lt;=DATE(YEAR(Pipeline!$H14),MONTH(Pipeline!$H14)+Pipeline!$I14-1,1)),Pipeline!$J14,0),0)</f>
        <v>0</v>
      </c>
      <c r="L14" s="71">
        <f>IFERROR(IF(AND(L$3&gt;=Pipeline!$H14,L$3&lt;=DATE(YEAR(Pipeline!$H14),MONTH(Pipeline!$H14)+Pipeline!$I14-1,1)),Pipeline!$J14,0),0)</f>
        <v>0</v>
      </c>
      <c r="M14" s="71">
        <f>IFERROR(IF(AND(M$3&gt;=Pipeline!$H14,M$3&lt;=DATE(YEAR(Pipeline!$H14),MONTH(Pipeline!$H14)+Pipeline!$I14-1,1)),Pipeline!$J14,0),0)</f>
        <v>0</v>
      </c>
      <c r="N14" s="71">
        <f>IFERROR(IF(AND(N$3&gt;=Pipeline!$H14,N$3&lt;=DATE(YEAR(Pipeline!$H14),MONTH(Pipeline!$H14)+Pipeline!$I14-1,1)),Pipeline!$J14,0),0)</f>
        <v>0</v>
      </c>
      <c r="O14" s="71">
        <f>IFERROR(IF(AND(O$3&gt;=Pipeline!$H14,O$3&lt;=DATE(YEAR(Pipeline!$H14),MONTH(Pipeline!$H14)+Pipeline!$I14-1,1)),Pipeline!$J14,0),0)</f>
        <v>0</v>
      </c>
      <c r="P14" s="71">
        <f>IFERROR(IF(AND(P$3&gt;=Pipeline!$H14,P$3&lt;=DATE(YEAR(Pipeline!$H14),MONTH(Pipeline!$H14)+Pipeline!$I14-1,1)),Pipeline!$J14,0),0)</f>
        <v>0</v>
      </c>
      <c r="Q14" s="71">
        <f>IFERROR(IF(AND(Q$3&gt;=Pipeline!$H14,Q$3&lt;=DATE(YEAR(Pipeline!$H14),MONTH(Pipeline!$H14)+Pipeline!$I14-1,1)),Pipeline!$J14,0),0)</f>
        <v>0</v>
      </c>
      <c r="R14" s="71">
        <f>IFERROR(IF(AND(R$3&gt;=Pipeline!$H14,R$3&lt;=DATE(YEAR(Pipeline!$H14),MONTH(Pipeline!$H14)+Pipeline!$I14-1,1)),Pipeline!$J14,0),0)</f>
        <v>0</v>
      </c>
      <c r="S14" s="71">
        <f>IFERROR(IF(AND(S$3&gt;=Pipeline!$H14,S$3&lt;=DATE(YEAR(Pipeline!$H14),MONTH(Pipeline!$H14)+Pipeline!$I14-1,1)),Pipeline!$J14,0),0)</f>
        <v>0</v>
      </c>
      <c r="T14" s="71">
        <f>IFERROR(IF(AND(T$3&gt;=Pipeline!$H14,T$3&lt;=DATE(YEAR(Pipeline!$H14),MONTH(Pipeline!$H14)+Pipeline!$I14-1,1)),Pipeline!$J14,0),0)</f>
        <v>0</v>
      </c>
      <c r="U14" s="71">
        <f>IFERROR(IF(AND(U$3&gt;=Pipeline!$H14,U$3&lt;=DATE(YEAR(Pipeline!$H14),MONTH(Pipeline!$H14)+Pipeline!$I14-1,1)),Pipeline!$J14,0),0)</f>
        <v>0</v>
      </c>
      <c r="V14" s="71">
        <f>IFERROR(IF(AND(V$3&gt;=Pipeline!$H14,V$3&lt;=DATE(YEAR(Pipeline!$H14),MONTH(Pipeline!$H14)+Pipeline!$I14-1,1)),Pipeline!$J14,0),0)</f>
        <v>0</v>
      </c>
      <c r="W14" s="71">
        <f>IFERROR(IF(AND(W$3&gt;=Pipeline!$H14,W$3&lt;=DATE(YEAR(Pipeline!$H14),MONTH(Pipeline!$H14)+Pipeline!$I14-1,1)),Pipeline!$J14,0),0)</f>
        <v>0</v>
      </c>
      <c r="X14" s="71">
        <f>IFERROR(IF(AND(X$3&gt;=Pipeline!$H14,X$3&lt;=DATE(YEAR(Pipeline!$H14),MONTH(Pipeline!$H14)+Pipeline!$I14-1,1)),Pipeline!$J14,0),0)</f>
        <v>0</v>
      </c>
      <c r="Y14" s="71">
        <f>IFERROR(IF(AND(Y$3&gt;=Pipeline!$H14,Y$3&lt;=DATE(YEAR(Pipeline!$H14),MONTH(Pipeline!$H14)+Pipeline!$I14-1,1)),Pipeline!$J14,0),0)</f>
        <v>0</v>
      </c>
      <c r="Z14" s="71">
        <f>IFERROR(IF(AND(Z$3&gt;=Pipeline!$H14,Z$3&lt;=DATE(YEAR(Pipeline!$H14),MONTH(Pipeline!$H14)+Pipeline!$I14-1,1)),Pipeline!$J14,0),0)</f>
        <v>0</v>
      </c>
      <c r="AA14" s="71">
        <f>IFERROR(IF(AND(AA$3&gt;=Pipeline!$H14,AA$3&lt;=DATE(YEAR(Pipeline!$H14),MONTH(Pipeline!$H14)+Pipeline!$I14-1,1)),Pipeline!$J14,0),0)</f>
        <v>0</v>
      </c>
      <c r="AB14" s="71">
        <f>IFERROR(IF(AND(AB$3&gt;=Pipeline!$H14,AB$3&lt;=DATE(YEAR(Pipeline!$H14),MONTH(Pipeline!$H14)+Pipeline!$I14-1,1)),Pipeline!$J14,0),0)</f>
        <v>0</v>
      </c>
      <c r="AC14" s="71">
        <f>IFERROR(IF(AND(AC$3&gt;=Pipeline!$H14,AC$3&lt;=DATE(YEAR(Pipeline!$H14),MONTH(Pipeline!$H14)+Pipeline!$I14-1,1)),Pipeline!$J14,0),0)</f>
        <v>0</v>
      </c>
      <c r="AD14" s="71">
        <f>IFERROR(IF(AND(AD$3&gt;=Pipeline!$H14,AD$3&lt;=DATE(YEAR(Pipeline!$H14),MONTH(Pipeline!$H14)+Pipeline!$I14-1,1)),Pipeline!$J14,0),0)</f>
        <v>0</v>
      </c>
      <c r="AE14" s="71">
        <f>IFERROR(IF(AND(AE$3&gt;=Pipeline!$H14,AE$3&lt;=DATE(YEAR(Pipeline!$H14),MONTH(Pipeline!$H14)+Pipeline!$I14-1,1)),Pipeline!$J14,0),0)</f>
        <v>0</v>
      </c>
      <c r="AF14" s="71">
        <f>IFERROR(IF(AND(AF$3&gt;=Pipeline!$H14,AF$3&lt;=DATE(YEAR(Pipeline!$H14),MONTH(Pipeline!$H14)+Pipeline!$I14-1,1)),Pipeline!$J14,0),0)</f>
        <v>0</v>
      </c>
      <c r="AG14" s="71">
        <f>IFERROR(IF(AND(AG$3&gt;=Pipeline!$H14,AG$3&lt;=DATE(YEAR(Pipeline!$H14),MONTH(Pipeline!$H14)+Pipeline!$I14-1,1)),Pipeline!$J14,0),0)</f>
        <v>0</v>
      </c>
      <c r="AH14" s="71">
        <f>IFERROR(IF(AND(AH$3&gt;=Pipeline!$H14,AH$3&lt;=DATE(YEAR(Pipeline!$H14),MONTH(Pipeline!$H14)+Pipeline!$I14-1,1)),Pipeline!$J14,0),0)</f>
        <v>0</v>
      </c>
      <c r="AI14" s="71">
        <f>IFERROR(IF(AND(AI$3&gt;=Pipeline!$H14,AI$3&lt;=DATE(YEAR(Pipeline!$H14),MONTH(Pipeline!$H14)+Pipeline!$I14-1,1)),Pipeline!$J14,0),0)</f>
        <v>0</v>
      </c>
      <c r="AJ14" s="71">
        <f>IFERROR(IF(AND(AJ$3&gt;=Pipeline!$H14,AJ$3&lt;=DATE(YEAR(Pipeline!$H14),MONTH(Pipeline!$H14)+Pipeline!$I14-1,1)),Pipeline!$J14,0),0)</f>
        <v>0</v>
      </c>
      <c r="AK14" s="71">
        <f>IFERROR(IF(AND(AK$3&gt;=Pipeline!$H14,AK$3&lt;=DATE(YEAR(Pipeline!$H14),MONTH(Pipeline!$H14)+Pipeline!$I14-1,1)),Pipeline!$J14,0),0)</f>
        <v>0</v>
      </c>
    </row>
    <row r="15" spans="1:37">
      <c r="A15" s="71">
        <f>IFERROR(IF(AND(A$3&gt;=Pipeline!$H15,A$3&lt;=DATE(YEAR(Pipeline!$H15),MONTH(Pipeline!$H15)+Pipeline!$I15-1,1)),Pipeline!$J15,0),0)</f>
        <v>0</v>
      </c>
      <c r="B15" s="71">
        <f>IFERROR(IF(AND(B$3&gt;=Pipeline!$H15,B$3&lt;=DATE(YEAR(Pipeline!$H15),MONTH(Pipeline!$H15)+Pipeline!$I15-1,1)),Pipeline!$J15,0),0)</f>
        <v>0</v>
      </c>
      <c r="C15" s="71">
        <f>IFERROR(IF(AND(C$3&gt;=Pipeline!$H15,C$3&lt;=DATE(YEAR(Pipeline!$H15),MONTH(Pipeline!$H15)+Pipeline!$I15-1,1)),Pipeline!$J15,0),0)</f>
        <v>0</v>
      </c>
      <c r="D15" s="71">
        <f>IFERROR(IF(AND(D$3&gt;=Pipeline!$H15,D$3&lt;=DATE(YEAR(Pipeline!$H15),MONTH(Pipeline!$H15)+Pipeline!$I15-1,1)),Pipeline!$J15,0),0)</f>
        <v>0</v>
      </c>
      <c r="E15" s="71">
        <f>IFERROR(IF(AND(E$3&gt;=Pipeline!$H15,E$3&lt;=DATE(YEAR(Pipeline!$H15),MONTH(Pipeline!$H15)+Pipeline!$I15-1,1)),Pipeline!$J15,0),0)</f>
        <v>0</v>
      </c>
      <c r="F15" s="71">
        <f>IFERROR(IF(AND(F$3&gt;=Pipeline!$H15,F$3&lt;=DATE(YEAR(Pipeline!$H15),MONTH(Pipeline!$H15)+Pipeline!$I15-1,1)),Pipeline!$J15,0),0)</f>
        <v>0</v>
      </c>
      <c r="G15" s="71">
        <f>IFERROR(IF(AND(G$3&gt;=Pipeline!$H15,G$3&lt;=DATE(YEAR(Pipeline!$H15),MONTH(Pipeline!$H15)+Pipeline!$I15-1,1)),Pipeline!$J15,0),0)</f>
        <v>0</v>
      </c>
      <c r="H15" s="71">
        <f>IFERROR(IF(AND(H$3&gt;=Pipeline!$H15,H$3&lt;=DATE(YEAR(Pipeline!$H15),MONTH(Pipeline!$H15)+Pipeline!$I15-1,1)),Pipeline!$J15,0),0)</f>
        <v>0</v>
      </c>
      <c r="I15" s="71">
        <f>IFERROR(IF(AND(I$3&gt;=Pipeline!$H15,I$3&lt;=DATE(YEAR(Pipeline!$H15),MONTH(Pipeline!$H15)+Pipeline!$I15-1,1)),Pipeline!$J15,0),0)</f>
        <v>0</v>
      </c>
      <c r="J15" s="71">
        <f>IFERROR(IF(AND(J$3&gt;=Pipeline!$H15,J$3&lt;=DATE(YEAR(Pipeline!$H15),MONTH(Pipeline!$H15)+Pipeline!$I15-1,1)),Pipeline!$J15,0),0)</f>
        <v>0</v>
      </c>
      <c r="K15" s="71">
        <f>IFERROR(IF(AND(K$3&gt;=Pipeline!$H15,K$3&lt;=DATE(YEAR(Pipeline!$H15),MONTH(Pipeline!$H15)+Pipeline!$I15-1,1)),Pipeline!$J15,0),0)</f>
        <v>0</v>
      </c>
      <c r="L15" s="71">
        <f>IFERROR(IF(AND(L$3&gt;=Pipeline!$H15,L$3&lt;=DATE(YEAR(Pipeline!$H15),MONTH(Pipeline!$H15)+Pipeline!$I15-1,1)),Pipeline!$J15,0),0)</f>
        <v>0</v>
      </c>
      <c r="M15" s="71">
        <f>IFERROR(IF(AND(M$3&gt;=Pipeline!$H15,M$3&lt;=DATE(YEAR(Pipeline!$H15),MONTH(Pipeline!$H15)+Pipeline!$I15-1,1)),Pipeline!$J15,0),0)</f>
        <v>0</v>
      </c>
      <c r="N15" s="71">
        <f>IFERROR(IF(AND(N$3&gt;=Pipeline!$H15,N$3&lt;=DATE(YEAR(Pipeline!$H15),MONTH(Pipeline!$H15)+Pipeline!$I15-1,1)),Pipeline!$J15,0),0)</f>
        <v>0</v>
      </c>
      <c r="O15" s="71">
        <f>IFERROR(IF(AND(O$3&gt;=Pipeline!$H15,O$3&lt;=DATE(YEAR(Pipeline!$H15),MONTH(Pipeline!$H15)+Pipeline!$I15-1,1)),Pipeline!$J15,0),0)</f>
        <v>0</v>
      </c>
      <c r="P15" s="71">
        <f>IFERROR(IF(AND(P$3&gt;=Pipeline!$H15,P$3&lt;=DATE(YEAR(Pipeline!$H15),MONTH(Pipeline!$H15)+Pipeline!$I15-1,1)),Pipeline!$J15,0),0)</f>
        <v>0</v>
      </c>
      <c r="Q15" s="71">
        <f>IFERROR(IF(AND(Q$3&gt;=Pipeline!$H15,Q$3&lt;=DATE(YEAR(Pipeline!$H15),MONTH(Pipeline!$H15)+Pipeline!$I15-1,1)),Pipeline!$J15,0),0)</f>
        <v>0</v>
      </c>
      <c r="R15" s="71">
        <f>IFERROR(IF(AND(R$3&gt;=Pipeline!$H15,R$3&lt;=DATE(YEAR(Pipeline!$H15),MONTH(Pipeline!$H15)+Pipeline!$I15-1,1)),Pipeline!$J15,0),0)</f>
        <v>0</v>
      </c>
      <c r="S15" s="71">
        <f>IFERROR(IF(AND(S$3&gt;=Pipeline!$H15,S$3&lt;=DATE(YEAR(Pipeline!$H15),MONTH(Pipeline!$H15)+Pipeline!$I15-1,1)),Pipeline!$J15,0),0)</f>
        <v>0</v>
      </c>
      <c r="T15" s="71">
        <f>IFERROR(IF(AND(T$3&gt;=Pipeline!$H15,T$3&lt;=DATE(YEAR(Pipeline!$H15),MONTH(Pipeline!$H15)+Pipeline!$I15-1,1)),Pipeline!$J15,0),0)</f>
        <v>0</v>
      </c>
      <c r="U15" s="71">
        <f>IFERROR(IF(AND(U$3&gt;=Pipeline!$H15,U$3&lt;=DATE(YEAR(Pipeline!$H15),MONTH(Pipeline!$H15)+Pipeline!$I15-1,1)),Pipeline!$J15,0),0)</f>
        <v>0</v>
      </c>
      <c r="V15" s="71">
        <f>IFERROR(IF(AND(V$3&gt;=Pipeline!$H15,V$3&lt;=DATE(YEAR(Pipeline!$H15),MONTH(Pipeline!$H15)+Pipeline!$I15-1,1)),Pipeline!$J15,0),0)</f>
        <v>0</v>
      </c>
      <c r="W15" s="71">
        <f>IFERROR(IF(AND(W$3&gt;=Pipeline!$H15,W$3&lt;=DATE(YEAR(Pipeline!$H15),MONTH(Pipeline!$H15)+Pipeline!$I15-1,1)),Pipeline!$J15,0),0)</f>
        <v>0</v>
      </c>
      <c r="X15" s="71">
        <f>IFERROR(IF(AND(X$3&gt;=Pipeline!$H15,X$3&lt;=DATE(YEAR(Pipeline!$H15),MONTH(Pipeline!$H15)+Pipeline!$I15-1,1)),Pipeline!$J15,0),0)</f>
        <v>0</v>
      </c>
      <c r="Y15" s="71">
        <f>IFERROR(IF(AND(Y$3&gt;=Pipeline!$H15,Y$3&lt;=DATE(YEAR(Pipeline!$H15),MONTH(Pipeline!$H15)+Pipeline!$I15-1,1)),Pipeline!$J15,0),0)</f>
        <v>0</v>
      </c>
      <c r="Z15" s="71">
        <f>IFERROR(IF(AND(Z$3&gt;=Pipeline!$H15,Z$3&lt;=DATE(YEAR(Pipeline!$H15),MONTH(Pipeline!$H15)+Pipeline!$I15-1,1)),Pipeline!$J15,0),0)</f>
        <v>0</v>
      </c>
      <c r="AA15" s="71">
        <f>IFERROR(IF(AND(AA$3&gt;=Pipeline!$H15,AA$3&lt;=DATE(YEAR(Pipeline!$H15),MONTH(Pipeline!$H15)+Pipeline!$I15-1,1)),Pipeline!$J15,0),0)</f>
        <v>0</v>
      </c>
      <c r="AB15" s="71">
        <f>IFERROR(IF(AND(AB$3&gt;=Pipeline!$H15,AB$3&lt;=DATE(YEAR(Pipeline!$H15),MONTH(Pipeline!$H15)+Pipeline!$I15-1,1)),Pipeline!$J15,0),0)</f>
        <v>0</v>
      </c>
      <c r="AC15" s="71">
        <f>IFERROR(IF(AND(AC$3&gt;=Pipeline!$H15,AC$3&lt;=DATE(YEAR(Pipeline!$H15),MONTH(Pipeline!$H15)+Pipeline!$I15-1,1)),Pipeline!$J15,0),0)</f>
        <v>0</v>
      </c>
      <c r="AD15" s="71">
        <f>IFERROR(IF(AND(AD$3&gt;=Pipeline!$H15,AD$3&lt;=DATE(YEAR(Pipeline!$H15),MONTH(Pipeline!$H15)+Pipeline!$I15-1,1)),Pipeline!$J15,0),0)</f>
        <v>0</v>
      </c>
      <c r="AE15" s="71">
        <f>IFERROR(IF(AND(AE$3&gt;=Pipeline!$H15,AE$3&lt;=DATE(YEAR(Pipeline!$H15),MONTH(Pipeline!$H15)+Pipeline!$I15-1,1)),Pipeline!$J15,0),0)</f>
        <v>0</v>
      </c>
      <c r="AF15" s="71">
        <f>IFERROR(IF(AND(AF$3&gt;=Pipeline!$H15,AF$3&lt;=DATE(YEAR(Pipeline!$H15),MONTH(Pipeline!$H15)+Pipeline!$I15-1,1)),Pipeline!$J15,0),0)</f>
        <v>0</v>
      </c>
      <c r="AG15" s="71">
        <f>IFERROR(IF(AND(AG$3&gt;=Pipeline!$H15,AG$3&lt;=DATE(YEAR(Pipeline!$H15),MONTH(Pipeline!$H15)+Pipeline!$I15-1,1)),Pipeline!$J15,0),0)</f>
        <v>0</v>
      </c>
      <c r="AH15" s="71">
        <f>IFERROR(IF(AND(AH$3&gt;=Pipeline!$H15,AH$3&lt;=DATE(YEAR(Pipeline!$H15),MONTH(Pipeline!$H15)+Pipeline!$I15-1,1)),Pipeline!$J15,0),0)</f>
        <v>0</v>
      </c>
      <c r="AI15" s="71">
        <f>IFERROR(IF(AND(AI$3&gt;=Pipeline!$H15,AI$3&lt;=DATE(YEAR(Pipeline!$H15),MONTH(Pipeline!$H15)+Pipeline!$I15-1,1)),Pipeline!$J15,0),0)</f>
        <v>0</v>
      </c>
      <c r="AJ15" s="71">
        <f>IFERROR(IF(AND(AJ$3&gt;=Pipeline!$H15,AJ$3&lt;=DATE(YEAR(Pipeline!$H15),MONTH(Pipeline!$H15)+Pipeline!$I15-1,1)),Pipeline!$J15,0),0)</f>
        <v>0</v>
      </c>
      <c r="AK15" s="71">
        <f>IFERROR(IF(AND(AK$3&gt;=Pipeline!$H15,AK$3&lt;=DATE(YEAR(Pipeline!$H15),MONTH(Pipeline!$H15)+Pipeline!$I15-1,1)),Pipeline!$J15,0),0)</f>
        <v>0</v>
      </c>
    </row>
    <row r="16" spans="1:37">
      <c r="A16" s="71">
        <f>IFERROR(IF(AND(A$3&gt;=Pipeline!$H16,A$3&lt;=DATE(YEAR(Pipeline!$H16),MONTH(Pipeline!$H16)+Pipeline!$I16-1,1)),Pipeline!$J16,0),0)</f>
        <v>0</v>
      </c>
      <c r="B16" s="71">
        <f>IFERROR(IF(AND(B$3&gt;=Pipeline!$H16,B$3&lt;=DATE(YEAR(Pipeline!$H16),MONTH(Pipeline!$H16)+Pipeline!$I16-1,1)),Pipeline!$J16,0),0)</f>
        <v>0</v>
      </c>
      <c r="C16" s="71">
        <f>IFERROR(IF(AND(C$3&gt;=Pipeline!$H16,C$3&lt;=DATE(YEAR(Pipeline!$H16),MONTH(Pipeline!$H16)+Pipeline!$I16-1,1)),Pipeline!$J16,0),0)</f>
        <v>0</v>
      </c>
      <c r="D16" s="71">
        <f>IFERROR(IF(AND(D$3&gt;=Pipeline!$H16,D$3&lt;=DATE(YEAR(Pipeline!$H16),MONTH(Pipeline!$H16)+Pipeline!$I16-1,1)),Pipeline!$J16,0),0)</f>
        <v>0</v>
      </c>
      <c r="E16" s="71">
        <f>IFERROR(IF(AND(E$3&gt;=Pipeline!$H16,E$3&lt;=DATE(YEAR(Pipeline!$H16),MONTH(Pipeline!$H16)+Pipeline!$I16-1,1)),Pipeline!$J16,0),0)</f>
        <v>0</v>
      </c>
      <c r="F16" s="71">
        <f>IFERROR(IF(AND(F$3&gt;=Pipeline!$H16,F$3&lt;=DATE(YEAR(Pipeline!$H16),MONTH(Pipeline!$H16)+Pipeline!$I16-1,1)),Pipeline!$J16,0),0)</f>
        <v>0</v>
      </c>
      <c r="G16" s="71">
        <f>IFERROR(IF(AND(G$3&gt;=Pipeline!$H16,G$3&lt;=DATE(YEAR(Pipeline!$H16),MONTH(Pipeline!$H16)+Pipeline!$I16-1,1)),Pipeline!$J16,0),0)</f>
        <v>0</v>
      </c>
      <c r="H16" s="71">
        <f>IFERROR(IF(AND(H$3&gt;=Pipeline!$H16,H$3&lt;=DATE(YEAR(Pipeline!$H16),MONTH(Pipeline!$H16)+Pipeline!$I16-1,1)),Pipeline!$J16,0),0)</f>
        <v>0</v>
      </c>
      <c r="I16" s="71">
        <f>IFERROR(IF(AND(I$3&gt;=Pipeline!$H16,I$3&lt;=DATE(YEAR(Pipeline!$H16),MONTH(Pipeline!$H16)+Pipeline!$I16-1,1)),Pipeline!$J16,0),0)</f>
        <v>0</v>
      </c>
      <c r="J16" s="71">
        <f>IFERROR(IF(AND(J$3&gt;=Pipeline!$H16,J$3&lt;=DATE(YEAR(Pipeline!$H16),MONTH(Pipeline!$H16)+Pipeline!$I16-1,1)),Pipeline!$J16,0),0)</f>
        <v>0</v>
      </c>
      <c r="K16" s="71">
        <f>IFERROR(IF(AND(K$3&gt;=Pipeline!$H16,K$3&lt;=DATE(YEAR(Pipeline!$H16),MONTH(Pipeline!$H16)+Pipeline!$I16-1,1)),Pipeline!$J16,0),0)</f>
        <v>0</v>
      </c>
      <c r="L16" s="71">
        <f>IFERROR(IF(AND(L$3&gt;=Pipeline!$H16,L$3&lt;=DATE(YEAR(Pipeline!$H16),MONTH(Pipeline!$H16)+Pipeline!$I16-1,1)),Pipeline!$J16,0),0)</f>
        <v>0</v>
      </c>
      <c r="M16" s="71">
        <f>IFERROR(IF(AND(M$3&gt;=Pipeline!$H16,M$3&lt;=DATE(YEAR(Pipeline!$H16),MONTH(Pipeline!$H16)+Pipeline!$I16-1,1)),Pipeline!$J16,0),0)</f>
        <v>0</v>
      </c>
      <c r="N16" s="71">
        <f>IFERROR(IF(AND(N$3&gt;=Pipeline!$H16,N$3&lt;=DATE(YEAR(Pipeline!$H16),MONTH(Pipeline!$H16)+Pipeline!$I16-1,1)),Pipeline!$J16,0),0)</f>
        <v>0</v>
      </c>
      <c r="O16" s="71">
        <f>IFERROR(IF(AND(O$3&gt;=Pipeline!$H16,O$3&lt;=DATE(YEAR(Pipeline!$H16),MONTH(Pipeline!$H16)+Pipeline!$I16-1,1)),Pipeline!$J16,0),0)</f>
        <v>0</v>
      </c>
      <c r="P16" s="71">
        <f>IFERROR(IF(AND(P$3&gt;=Pipeline!$H16,P$3&lt;=DATE(YEAR(Pipeline!$H16),MONTH(Pipeline!$H16)+Pipeline!$I16-1,1)),Pipeline!$J16,0),0)</f>
        <v>0</v>
      </c>
      <c r="Q16" s="71">
        <f>IFERROR(IF(AND(Q$3&gt;=Pipeline!$H16,Q$3&lt;=DATE(YEAR(Pipeline!$H16),MONTH(Pipeline!$H16)+Pipeline!$I16-1,1)),Pipeline!$J16,0),0)</f>
        <v>0</v>
      </c>
      <c r="R16" s="71">
        <f>IFERROR(IF(AND(R$3&gt;=Pipeline!$H16,R$3&lt;=DATE(YEAR(Pipeline!$H16),MONTH(Pipeline!$H16)+Pipeline!$I16-1,1)),Pipeline!$J16,0),0)</f>
        <v>0</v>
      </c>
      <c r="S16" s="71">
        <f>IFERROR(IF(AND(S$3&gt;=Pipeline!$H16,S$3&lt;=DATE(YEAR(Pipeline!$H16),MONTH(Pipeline!$H16)+Pipeline!$I16-1,1)),Pipeline!$J16,0),0)</f>
        <v>0</v>
      </c>
      <c r="T16" s="71">
        <f>IFERROR(IF(AND(T$3&gt;=Pipeline!$H16,T$3&lt;=DATE(YEAR(Pipeline!$H16),MONTH(Pipeline!$H16)+Pipeline!$I16-1,1)),Pipeline!$J16,0),0)</f>
        <v>0</v>
      </c>
      <c r="U16" s="71">
        <f>IFERROR(IF(AND(U$3&gt;=Pipeline!$H16,U$3&lt;=DATE(YEAR(Pipeline!$H16),MONTH(Pipeline!$H16)+Pipeline!$I16-1,1)),Pipeline!$J16,0),0)</f>
        <v>0</v>
      </c>
      <c r="V16" s="71">
        <f>IFERROR(IF(AND(V$3&gt;=Pipeline!$H16,V$3&lt;=DATE(YEAR(Pipeline!$H16),MONTH(Pipeline!$H16)+Pipeline!$I16-1,1)),Pipeline!$J16,0),0)</f>
        <v>0</v>
      </c>
      <c r="W16" s="71">
        <f>IFERROR(IF(AND(W$3&gt;=Pipeline!$H16,W$3&lt;=DATE(YEAR(Pipeline!$H16),MONTH(Pipeline!$H16)+Pipeline!$I16-1,1)),Pipeline!$J16,0),0)</f>
        <v>0</v>
      </c>
      <c r="X16" s="71">
        <f>IFERROR(IF(AND(X$3&gt;=Pipeline!$H16,X$3&lt;=DATE(YEAR(Pipeline!$H16),MONTH(Pipeline!$H16)+Pipeline!$I16-1,1)),Pipeline!$J16,0),0)</f>
        <v>0</v>
      </c>
      <c r="Y16" s="71">
        <f>IFERROR(IF(AND(Y$3&gt;=Pipeline!$H16,Y$3&lt;=DATE(YEAR(Pipeline!$H16),MONTH(Pipeline!$H16)+Pipeline!$I16-1,1)),Pipeline!$J16,0),0)</f>
        <v>0</v>
      </c>
      <c r="Z16" s="71">
        <f>IFERROR(IF(AND(Z$3&gt;=Pipeline!$H16,Z$3&lt;=DATE(YEAR(Pipeline!$H16),MONTH(Pipeline!$H16)+Pipeline!$I16-1,1)),Pipeline!$J16,0),0)</f>
        <v>0</v>
      </c>
      <c r="AA16" s="71">
        <f>IFERROR(IF(AND(AA$3&gt;=Pipeline!$H16,AA$3&lt;=DATE(YEAR(Pipeline!$H16),MONTH(Pipeline!$H16)+Pipeline!$I16-1,1)),Pipeline!$J16,0),0)</f>
        <v>0</v>
      </c>
      <c r="AB16" s="71">
        <f>IFERROR(IF(AND(AB$3&gt;=Pipeline!$H16,AB$3&lt;=DATE(YEAR(Pipeline!$H16),MONTH(Pipeline!$H16)+Pipeline!$I16-1,1)),Pipeline!$J16,0),0)</f>
        <v>0</v>
      </c>
      <c r="AC16" s="71">
        <f>IFERROR(IF(AND(AC$3&gt;=Pipeline!$H16,AC$3&lt;=DATE(YEAR(Pipeline!$H16),MONTH(Pipeline!$H16)+Pipeline!$I16-1,1)),Pipeline!$J16,0),0)</f>
        <v>0</v>
      </c>
      <c r="AD16" s="71">
        <f>IFERROR(IF(AND(AD$3&gt;=Pipeline!$H16,AD$3&lt;=DATE(YEAR(Pipeline!$H16),MONTH(Pipeline!$H16)+Pipeline!$I16-1,1)),Pipeline!$J16,0),0)</f>
        <v>0</v>
      </c>
      <c r="AE16" s="71">
        <f>IFERROR(IF(AND(AE$3&gt;=Pipeline!$H16,AE$3&lt;=DATE(YEAR(Pipeline!$H16),MONTH(Pipeline!$H16)+Pipeline!$I16-1,1)),Pipeline!$J16,0),0)</f>
        <v>0</v>
      </c>
      <c r="AF16" s="71">
        <f>IFERROR(IF(AND(AF$3&gt;=Pipeline!$H16,AF$3&lt;=DATE(YEAR(Pipeline!$H16),MONTH(Pipeline!$H16)+Pipeline!$I16-1,1)),Pipeline!$J16,0),0)</f>
        <v>0</v>
      </c>
      <c r="AG16" s="71">
        <f>IFERROR(IF(AND(AG$3&gt;=Pipeline!$H16,AG$3&lt;=DATE(YEAR(Pipeline!$H16),MONTH(Pipeline!$H16)+Pipeline!$I16-1,1)),Pipeline!$J16,0),0)</f>
        <v>0</v>
      </c>
      <c r="AH16" s="71">
        <f>IFERROR(IF(AND(AH$3&gt;=Pipeline!$H16,AH$3&lt;=DATE(YEAR(Pipeline!$H16),MONTH(Pipeline!$H16)+Pipeline!$I16-1,1)),Pipeline!$J16,0),0)</f>
        <v>0</v>
      </c>
      <c r="AI16" s="71">
        <f>IFERROR(IF(AND(AI$3&gt;=Pipeline!$H16,AI$3&lt;=DATE(YEAR(Pipeline!$H16),MONTH(Pipeline!$H16)+Pipeline!$I16-1,1)),Pipeline!$J16,0),0)</f>
        <v>0</v>
      </c>
      <c r="AJ16" s="71">
        <f>IFERROR(IF(AND(AJ$3&gt;=Pipeline!$H16,AJ$3&lt;=DATE(YEAR(Pipeline!$H16),MONTH(Pipeline!$H16)+Pipeline!$I16-1,1)),Pipeline!$J16,0),0)</f>
        <v>0</v>
      </c>
      <c r="AK16" s="71">
        <f>IFERROR(IF(AND(AK$3&gt;=Pipeline!$H16,AK$3&lt;=DATE(YEAR(Pipeline!$H16),MONTH(Pipeline!$H16)+Pipeline!$I16-1,1)),Pipeline!$J16,0),0)</f>
        <v>0</v>
      </c>
    </row>
    <row r="17" spans="1:37">
      <c r="A17" s="71">
        <f>IFERROR(IF(AND(A$3&gt;=Pipeline!$H17,A$3&lt;=DATE(YEAR(Pipeline!$H17),MONTH(Pipeline!$H17)+Pipeline!$I17-1,1)),Pipeline!$J17,0),0)</f>
        <v>0</v>
      </c>
      <c r="B17" s="71">
        <f>IFERROR(IF(AND(B$3&gt;=Pipeline!$H17,B$3&lt;=DATE(YEAR(Pipeline!$H17),MONTH(Pipeline!$H17)+Pipeline!$I17-1,1)),Pipeline!$J17,0),0)</f>
        <v>0</v>
      </c>
      <c r="C17" s="71">
        <f>IFERROR(IF(AND(C$3&gt;=Pipeline!$H17,C$3&lt;=DATE(YEAR(Pipeline!$H17),MONTH(Pipeline!$H17)+Pipeline!$I17-1,1)),Pipeline!$J17,0),0)</f>
        <v>0</v>
      </c>
      <c r="D17" s="71">
        <f>IFERROR(IF(AND(D$3&gt;=Pipeline!$H17,D$3&lt;=DATE(YEAR(Pipeline!$H17),MONTH(Pipeline!$H17)+Pipeline!$I17-1,1)),Pipeline!$J17,0),0)</f>
        <v>0</v>
      </c>
      <c r="E17" s="71">
        <f>IFERROR(IF(AND(E$3&gt;=Pipeline!$H17,E$3&lt;=DATE(YEAR(Pipeline!$H17),MONTH(Pipeline!$H17)+Pipeline!$I17-1,1)),Pipeline!$J17,0),0)</f>
        <v>0</v>
      </c>
      <c r="F17" s="71">
        <f>IFERROR(IF(AND(F$3&gt;=Pipeline!$H17,F$3&lt;=DATE(YEAR(Pipeline!$H17),MONTH(Pipeline!$H17)+Pipeline!$I17-1,1)),Pipeline!$J17,0),0)</f>
        <v>0</v>
      </c>
      <c r="G17" s="71">
        <f>IFERROR(IF(AND(G$3&gt;=Pipeline!$H17,G$3&lt;=DATE(YEAR(Pipeline!$H17),MONTH(Pipeline!$H17)+Pipeline!$I17-1,1)),Pipeline!$J17,0),0)</f>
        <v>0</v>
      </c>
      <c r="H17" s="71">
        <f>IFERROR(IF(AND(H$3&gt;=Pipeline!$H17,H$3&lt;=DATE(YEAR(Pipeline!$H17),MONTH(Pipeline!$H17)+Pipeline!$I17-1,1)),Pipeline!$J17,0),0)</f>
        <v>0</v>
      </c>
      <c r="I17" s="71">
        <f>IFERROR(IF(AND(I$3&gt;=Pipeline!$H17,I$3&lt;=DATE(YEAR(Pipeline!$H17),MONTH(Pipeline!$H17)+Pipeline!$I17-1,1)),Pipeline!$J17,0),0)</f>
        <v>0</v>
      </c>
      <c r="J17" s="71">
        <f>IFERROR(IF(AND(J$3&gt;=Pipeline!$H17,J$3&lt;=DATE(YEAR(Pipeline!$H17),MONTH(Pipeline!$H17)+Pipeline!$I17-1,1)),Pipeline!$J17,0),0)</f>
        <v>0</v>
      </c>
      <c r="K17" s="71">
        <f>IFERROR(IF(AND(K$3&gt;=Pipeline!$H17,K$3&lt;=DATE(YEAR(Pipeline!$H17),MONTH(Pipeline!$H17)+Pipeline!$I17-1,1)),Pipeline!$J17,0),0)</f>
        <v>0</v>
      </c>
      <c r="L17" s="71">
        <f>IFERROR(IF(AND(L$3&gt;=Pipeline!$H17,L$3&lt;=DATE(YEAR(Pipeline!$H17),MONTH(Pipeline!$H17)+Pipeline!$I17-1,1)),Pipeline!$J17,0),0)</f>
        <v>0</v>
      </c>
      <c r="M17" s="71">
        <f>IFERROR(IF(AND(M$3&gt;=Pipeline!$H17,M$3&lt;=DATE(YEAR(Pipeline!$H17),MONTH(Pipeline!$H17)+Pipeline!$I17-1,1)),Pipeline!$J17,0),0)</f>
        <v>0</v>
      </c>
      <c r="N17" s="71">
        <f>IFERROR(IF(AND(N$3&gt;=Pipeline!$H17,N$3&lt;=DATE(YEAR(Pipeline!$H17),MONTH(Pipeline!$H17)+Pipeline!$I17-1,1)),Pipeline!$J17,0),0)</f>
        <v>0</v>
      </c>
      <c r="O17" s="71">
        <f>IFERROR(IF(AND(O$3&gt;=Pipeline!$H17,O$3&lt;=DATE(YEAR(Pipeline!$H17),MONTH(Pipeline!$H17)+Pipeline!$I17-1,1)),Pipeline!$J17,0),0)</f>
        <v>0</v>
      </c>
      <c r="P17" s="71">
        <f>IFERROR(IF(AND(P$3&gt;=Pipeline!$H17,P$3&lt;=DATE(YEAR(Pipeline!$H17),MONTH(Pipeline!$H17)+Pipeline!$I17-1,1)),Pipeline!$J17,0),0)</f>
        <v>0</v>
      </c>
      <c r="Q17" s="71">
        <f>IFERROR(IF(AND(Q$3&gt;=Pipeline!$H17,Q$3&lt;=DATE(YEAR(Pipeline!$H17),MONTH(Pipeline!$H17)+Pipeline!$I17-1,1)),Pipeline!$J17,0),0)</f>
        <v>0</v>
      </c>
      <c r="R17" s="71">
        <f>IFERROR(IF(AND(R$3&gt;=Pipeline!$H17,R$3&lt;=DATE(YEAR(Pipeline!$H17),MONTH(Pipeline!$H17)+Pipeline!$I17-1,1)),Pipeline!$J17,0),0)</f>
        <v>0</v>
      </c>
      <c r="S17" s="71">
        <f>IFERROR(IF(AND(S$3&gt;=Pipeline!$H17,S$3&lt;=DATE(YEAR(Pipeline!$H17),MONTH(Pipeline!$H17)+Pipeline!$I17-1,1)),Pipeline!$J17,0),0)</f>
        <v>0</v>
      </c>
      <c r="T17" s="71">
        <f>IFERROR(IF(AND(T$3&gt;=Pipeline!$H17,T$3&lt;=DATE(YEAR(Pipeline!$H17),MONTH(Pipeline!$H17)+Pipeline!$I17-1,1)),Pipeline!$J17,0),0)</f>
        <v>0</v>
      </c>
      <c r="U17" s="71">
        <f>IFERROR(IF(AND(U$3&gt;=Pipeline!$H17,U$3&lt;=DATE(YEAR(Pipeline!$H17),MONTH(Pipeline!$H17)+Pipeline!$I17-1,1)),Pipeline!$J17,0),0)</f>
        <v>0</v>
      </c>
      <c r="V17" s="71">
        <f>IFERROR(IF(AND(V$3&gt;=Pipeline!$H17,V$3&lt;=DATE(YEAR(Pipeline!$H17),MONTH(Pipeline!$H17)+Pipeline!$I17-1,1)),Pipeline!$J17,0),0)</f>
        <v>0</v>
      </c>
      <c r="W17" s="71">
        <f>IFERROR(IF(AND(W$3&gt;=Pipeline!$H17,W$3&lt;=DATE(YEAR(Pipeline!$H17),MONTH(Pipeline!$H17)+Pipeline!$I17-1,1)),Pipeline!$J17,0),0)</f>
        <v>0</v>
      </c>
      <c r="X17" s="71">
        <f>IFERROR(IF(AND(X$3&gt;=Pipeline!$H17,X$3&lt;=DATE(YEAR(Pipeline!$H17),MONTH(Pipeline!$H17)+Pipeline!$I17-1,1)),Pipeline!$J17,0),0)</f>
        <v>0</v>
      </c>
      <c r="Y17" s="71">
        <f>IFERROR(IF(AND(Y$3&gt;=Pipeline!$H17,Y$3&lt;=DATE(YEAR(Pipeline!$H17),MONTH(Pipeline!$H17)+Pipeline!$I17-1,1)),Pipeline!$J17,0),0)</f>
        <v>0</v>
      </c>
      <c r="Z17" s="71">
        <f>IFERROR(IF(AND(Z$3&gt;=Pipeline!$H17,Z$3&lt;=DATE(YEAR(Pipeline!$H17),MONTH(Pipeline!$H17)+Pipeline!$I17-1,1)),Pipeline!$J17,0),0)</f>
        <v>0</v>
      </c>
      <c r="AA17" s="71">
        <f>IFERROR(IF(AND(AA$3&gt;=Pipeline!$H17,AA$3&lt;=DATE(YEAR(Pipeline!$H17),MONTH(Pipeline!$H17)+Pipeline!$I17-1,1)),Pipeline!$J17,0),0)</f>
        <v>0</v>
      </c>
      <c r="AB17" s="71">
        <f>IFERROR(IF(AND(AB$3&gt;=Pipeline!$H17,AB$3&lt;=DATE(YEAR(Pipeline!$H17),MONTH(Pipeline!$H17)+Pipeline!$I17-1,1)),Pipeline!$J17,0),0)</f>
        <v>0</v>
      </c>
      <c r="AC17" s="71">
        <f>IFERROR(IF(AND(AC$3&gt;=Pipeline!$H17,AC$3&lt;=DATE(YEAR(Pipeline!$H17),MONTH(Pipeline!$H17)+Pipeline!$I17-1,1)),Pipeline!$J17,0),0)</f>
        <v>0</v>
      </c>
      <c r="AD17" s="71">
        <f>IFERROR(IF(AND(AD$3&gt;=Pipeline!$H17,AD$3&lt;=DATE(YEAR(Pipeline!$H17),MONTH(Pipeline!$H17)+Pipeline!$I17-1,1)),Pipeline!$J17,0),0)</f>
        <v>0</v>
      </c>
      <c r="AE17" s="71">
        <f>IFERROR(IF(AND(AE$3&gt;=Pipeline!$H17,AE$3&lt;=DATE(YEAR(Pipeline!$H17),MONTH(Pipeline!$H17)+Pipeline!$I17-1,1)),Pipeline!$J17,0),0)</f>
        <v>0</v>
      </c>
      <c r="AF17" s="71">
        <f>IFERROR(IF(AND(AF$3&gt;=Pipeline!$H17,AF$3&lt;=DATE(YEAR(Pipeline!$H17),MONTH(Pipeline!$H17)+Pipeline!$I17-1,1)),Pipeline!$J17,0),0)</f>
        <v>0</v>
      </c>
      <c r="AG17" s="71">
        <f>IFERROR(IF(AND(AG$3&gt;=Pipeline!$H17,AG$3&lt;=DATE(YEAR(Pipeline!$H17),MONTH(Pipeline!$H17)+Pipeline!$I17-1,1)),Pipeline!$J17,0),0)</f>
        <v>0</v>
      </c>
      <c r="AH17" s="71">
        <f>IFERROR(IF(AND(AH$3&gt;=Pipeline!$H17,AH$3&lt;=DATE(YEAR(Pipeline!$H17),MONTH(Pipeline!$H17)+Pipeline!$I17-1,1)),Pipeline!$J17,0),0)</f>
        <v>0</v>
      </c>
      <c r="AI17" s="71">
        <f>IFERROR(IF(AND(AI$3&gt;=Pipeline!$H17,AI$3&lt;=DATE(YEAR(Pipeline!$H17),MONTH(Pipeline!$H17)+Pipeline!$I17-1,1)),Pipeline!$J17,0),0)</f>
        <v>0</v>
      </c>
      <c r="AJ17" s="71">
        <f>IFERROR(IF(AND(AJ$3&gt;=Pipeline!$H17,AJ$3&lt;=DATE(YEAR(Pipeline!$H17),MONTH(Pipeline!$H17)+Pipeline!$I17-1,1)),Pipeline!$J17,0),0)</f>
        <v>0</v>
      </c>
      <c r="AK17" s="71">
        <f>IFERROR(IF(AND(AK$3&gt;=Pipeline!$H17,AK$3&lt;=DATE(YEAR(Pipeline!$H17),MONTH(Pipeline!$H17)+Pipeline!$I17-1,1)),Pipeline!$J17,0),0)</f>
        <v>0</v>
      </c>
    </row>
    <row r="18" spans="1:37">
      <c r="A18" s="71">
        <f>IFERROR(IF(AND(A$3&gt;=Pipeline!$H18,A$3&lt;=DATE(YEAR(Pipeline!$H18),MONTH(Pipeline!$H18)+Pipeline!$I18-1,1)),Pipeline!$J18,0),0)</f>
        <v>0</v>
      </c>
      <c r="B18" s="71">
        <f>IFERROR(IF(AND(B$3&gt;=Pipeline!$H18,B$3&lt;=DATE(YEAR(Pipeline!$H18),MONTH(Pipeline!$H18)+Pipeline!$I18-1,1)),Pipeline!$J18,0),0)</f>
        <v>0</v>
      </c>
      <c r="C18" s="71">
        <f>IFERROR(IF(AND(C$3&gt;=Pipeline!$H18,C$3&lt;=DATE(YEAR(Pipeline!$H18),MONTH(Pipeline!$H18)+Pipeline!$I18-1,1)),Pipeline!$J18,0),0)</f>
        <v>0</v>
      </c>
      <c r="D18" s="71">
        <f>IFERROR(IF(AND(D$3&gt;=Pipeline!$H18,D$3&lt;=DATE(YEAR(Pipeline!$H18),MONTH(Pipeline!$H18)+Pipeline!$I18-1,1)),Pipeline!$J18,0),0)</f>
        <v>0</v>
      </c>
      <c r="E18" s="71">
        <f>IFERROR(IF(AND(E$3&gt;=Pipeline!$H18,E$3&lt;=DATE(YEAR(Pipeline!$H18),MONTH(Pipeline!$H18)+Pipeline!$I18-1,1)),Pipeline!$J18,0),0)</f>
        <v>0</v>
      </c>
      <c r="F18" s="71">
        <f>IFERROR(IF(AND(F$3&gt;=Pipeline!$H18,F$3&lt;=DATE(YEAR(Pipeline!$H18),MONTH(Pipeline!$H18)+Pipeline!$I18-1,1)),Pipeline!$J18,0),0)</f>
        <v>0</v>
      </c>
      <c r="G18" s="71">
        <f>IFERROR(IF(AND(G$3&gt;=Pipeline!$H18,G$3&lt;=DATE(YEAR(Pipeline!$H18),MONTH(Pipeline!$H18)+Pipeline!$I18-1,1)),Pipeline!$J18,0),0)</f>
        <v>0</v>
      </c>
      <c r="H18" s="71">
        <f>IFERROR(IF(AND(H$3&gt;=Pipeline!$H18,H$3&lt;=DATE(YEAR(Pipeline!$H18),MONTH(Pipeline!$H18)+Pipeline!$I18-1,1)),Pipeline!$J18,0),0)</f>
        <v>0</v>
      </c>
      <c r="I18" s="71">
        <f>IFERROR(IF(AND(I$3&gt;=Pipeline!$H18,I$3&lt;=DATE(YEAR(Pipeline!$H18),MONTH(Pipeline!$H18)+Pipeline!$I18-1,1)),Pipeline!$J18,0),0)</f>
        <v>0</v>
      </c>
      <c r="J18" s="71">
        <f>IFERROR(IF(AND(J$3&gt;=Pipeline!$H18,J$3&lt;=DATE(YEAR(Pipeline!$H18),MONTH(Pipeline!$H18)+Pipeline!$I18-1,1)),Pipeline!$J18,0),0)</f>
        <v>0</v>
      </c>
      <c r="K18" s="71">
        <f>IFERROR(IF(AND(K$3&gt;=Pipeline!$H18,K$3&lt;=DATE(YEAR(Pipeline!$H18),MONTH(Pipeline!$H18)+Pipeline!$I18-1,1)),Pipeline!$J18,0),0)</f>
        <v>0</v>
      </c>
      <c r="L18" s="71">
        <f>IFERROR(IF(AND(L$3&gt;=Pipeline!$H18,L$3&lt;=DATE(YEAR(Pipeline!$H18),MONTH(Pipeline!$H18)+Pipeline!$I18-1,1)),Pipeline!$J18,0),0)</f>
        <v>0</v>
      </c>
      <c r="M18" s="71">
        <f>IFERROR(IF(AND(M$3&gt;=Pipeline!$H18,M$3&lt;=DATE(YEAR(Pipeline!$H18),MONTH(Pipeline!$H18)+Pipeline!$I18-1,1)),Pipeline!$J18,0),0)</f>
        <v>0</v>
      </c>
      <c r="N18" s="71">
        <f>IFERROR(IF(AND(N$3&gt;=Pipeline!$H18,N$3&lt;=DATE(YEAR(Pipeline!$H18),MONTH(Pipeline!$H18)+Pipeline!$I18-1,1)),Pipeline!$J18,0),0)</f>
        <v>0</v>
      </c>
      <c r="O18" s="71">
        <f>IFERROR(IF(AND(O$3&gt;=Pipeline!$H18,O$3&lt;=DATE(YEAR(Pipeline!$H18),MONTH(Pipeline!$H18)+Pipeline!$I18-1,1)),Pipeline!$J18,0),0)</f>
        <v>0</v>
      </c>
      <c r="P18" s="71">
        <f>IFERROR(IF(AND(P$3&gt;=Pipeline!$H18,P$3&lt;=DATE(YEAR(Pipeline!$H18),MONTH(Pipeline!$H18)+Pipeline!$I18-1,1)),Pipeline!$J18,0),0)</f>
        <v>0</v>
      </c>
      <c r="Q18" s="71">
        <f>IFERROR(IF(AND(Q$3&gt;=Pipeline!$H18,Q$3&lt;=DATE(YEAR(Pipeline!$H18),MONTH(Pipeline!$H18)+Pipeline!$I18-1,1)),Pipeline!$J18,0),0)</f>
        <v>0</v>
      </c>
      <c r="R18" s="71">
        <f>IFERROR(IF(AND(R$3&gt;=Pipeline!$H18,R$3&lt;=DATE(YEAR(Pipeline!$H18),MONTH(Pipeline!$H18)+Pipeline!$I18-1,1)),Pipeline!$J18,0),0)</f>
        <v>0</v>
      </c>
      <c r="S18" s="71">
        <f>IFERROR(IF(AND(S$3&gt;=Pipeline!$H18,S$3&lt;=DATE(YEAR(Pipeline!$H18),MONTH(Pipeline!$H18)+Pipeline!$I18-1,1)),Pipeline!$J18,0),0)</f>
        <v>0</v>
      </c>
      <c r="T18" s="71">
        <f>IFERROR(IF(AND(T$3&gt;=Pipeline!$H18,T$3&lt;=DATE(YEAR(Pipeline!$H18),MONTH(Pipeline!$H18)+Pipeline!$I18-1,1)),Pipeline!$J18,0),0)</f>
        <v>0</v>
      </c>
      <c r="U18" s="71">
        <f>IFERROR(IF(AND(U$3&gt;=Pipeline!$H18,U$3&lt;=DATE(YEAR(Pipeline!$H18),MONTH(Pipeline!$H18)+Pipeline!$I18-1,1)),Pipeline!$J18,0),0)</f>
        <v>0</v>
      </c>
      <c r="V18" s="71">
        <f>IFERROR(IF(AND(V$3&gt;=Pipeline!$H18,V$3&lt;=DATE(YEAR(Pipeline!$H18),MONTH(Pipeline!$H18)+Pipeline!$I18-1,1)),Pipeline!$J18,0),0)</f>
        <v>0</v>
      </c>
      <c r="W18" s="71">
        <f>IFERROR(IF(AND(W$3&gt;=Pipeline!$H18,W$3&lt;=DATE(YEAR(Pipeline!$H18),MONTH(Pipeline!$H18)+Pipeline!$I18-1,1)),Pipeline!$J18,0),0)</f>
        <v>0</v>
      </c>
      <c r="X18" s="71">
        <f>IFERROR(IF(AND(X$3&gt;=Pipeline!$H18,X$3&lt;=DATE(YEAR(Pipeline!$H18),MONTH(Pipeline!$H18)+Pipeline!$I18-1,1)),Pipeline!$J18,0),0)</f>
        <v>0</v>
      </c>
      <c r="Y18" s="71">
        <f>IFERROR(IF(AND(Y$3&gt;=Pipeline!$H18,Y$3&lt;=DATE(YEAR(Pipeline!$H18),MONTH(Pipeline!$H18)+Pipeline!$I18-1,1)),Pipeline!$J18,0),0)</f>
        <v>0</v>
      </c>
      <c r="Z18" s="71">
        <f>IFERROR(IF(AND(Z$3&gt;=Pipeline!$H18,Z$3&lt;=DATE(YEAR(Pipeline!$H18),MONTH(Pipeline!$H18)+Pipeline!$I18-1,1)),Pipeline!$J18,0),0)</f>
        <v>0</v>
      </c>
      <c r="AA18" s="71">
        <f>IFERROR(IF(AND(AA$3&gt;=Pipeline!$H18,AA$3&lt;=DATE(YEAR(Pipeline!$H18),MONTH(Pipeline!$H18)+Pipeline!$I18-1,1)),Pipeline!$J18,0),0)</f>
        <v>0</v>
      </c>
      <c r="AB18" s="71">
        <f>IFERROR(IF(AND(AB$3&gt;=Pipeline!$H18,AB$3&lt;=DATE(YEAR(Pipeline!$H18),MONTH(Pipeline!$H18)+Pipeline!$I18-1,1)),Pipeline!$J18,0),0)</f>
        <v>0</v>
      </c>
      <c r="AC18" s="71">
        <f>IFERROR(IF(AND(AC$3&gt;=Pipeline!$H18,AC$3&lt;=DATE(YEAR(Pipeline!$H18),MONTH(Pipeline!$H18)+Pipeline!$I18-1,1)),Pipeline!$J18,0),0)</f>
        <v>0</v>
      </c>
      <c r="AD18" s="71">
        <f>IFERROR(IF(AND(AD$3&gt;=Pipeline!$H18,AD$3&lt;=DATE(YEAR(Pipeline!$H18),MONTH(Pipeline!$H18)+Pipeline!$I18-1,1)),Pipeline!$J18,0),0)</f>
        <v>0</v>
      </c>
      <c r="AE18" s="71">
        <f>IFERROR(IF(AND(AE$3&gt;=Pipeline!$H18,AE$3&lt;=DATE(YEAR(Pipeline!$H18),MONTH(Pipeline!$H18)+Pipeline!$I18-1,1)),Pipeline!$J18,0),0)</f>
        <v>0</v>
      </c>
      <c r="AF18" s="71">
        <f>IFERROR(IF(AND(AF$3&gt;=Pipeline!$H18,AF$3&lt;=DATE(YEAR(Pipeline!$H18),MONTH(Pipeline!$H18)+Pipeline!$I18-1,1)),Pipeline!$J18,0),0)</f>
        <v>0</v>
      </c>
      <c r="AG18" s="71">
        <f>IFERROR(IF(AND(AG$3&gt;=Pipeline!$H18,AG$3&lt;=DATE(YEAR(Pipeline!$H18),MONTH(Pipeline!$H18)+Pipeline!$I18-1,1)),Pipeline!$J18,0),0)</f>
        <v>0</v>
      </c>
      <c r="AH18" s="71">
        <f>IFERROR(IF(AND(AH$3&gt;=Pipeline!$H18,AH$3&lt;=DATE(YEAR(Pipeline!$H18),MONTH(Pipeline!$H18)+Pipeline!$I18-1,1)),Pipeline!$J18,0),0)</f>
        <v>0</v>
      </c>
      <c r="AI18" s="71">
        <f>IFERROR(IF(AND(AI$3&gt;=Pipeline!$H18,AI$3&lt;=DATE(YEAR(Pipeline!$H18),MONTH(Pipeline!$H18)+Pipeline!$I18-1,1)),Pipeline!$J18,0),0)</f>
        <v>0</v>
      </c>
      <c r="AJ18" s="71">
        <f>IFERROR(IF(AND(AJ$3&gt;=Pipeline!$H18,AJ$3&lt;=DATE(YEAR(Pipeline!$H18),MONTH(Pipeline!$H18)+Pipeline!$I18-1,1)),Pipeline!$J18,0),0)</f>
        <v>0</v>
      </c>
      <c r="AK18" s="71">
        <f>IFERROR(IF(AND(AK$3&gt;=Pipeline!$H18,AK$3&lt;=DATE(YEAR(Pipeline!$H18),MONTH(Pipeline!$H18)+Pipeline!$I18-1,1)),Pipeline!$J18,0),0)</f>
        <v>0</v>
      </c>
    </row>
    <row r="19" spans="1:37">
      <c r="A19" s="71">
        <f>IFERROR(IF(AND(A$3&gt;=Pipeline!$H19,A$3&lt;=DATE(YEAR(Pipeline!$H19),MONTH(Pipeline!$H19)+Pipeline!$I19-1,1)),Pipeline!$J19,0),0)</f>
        <v>0</v>
      </c>
      <c r="B19" s="71">
        <f>IFERROR(IF(AND(B$3&gt;=Pipeline!$H19,B$3&lt;=DATE(YEAR(Pipeline!$H19),MONTH(Pipeline!$H19)+Pipeline!$I19-1,1)),Pipeline!$J19,0),0)</f>
        <v>0</v>
      </c>
      <c r="C19" s="71">
        <f>IFERROR(IF(AND(C$3&gt;=Pipeline!$H19,C$3&lt;=DATE(YEAR(Pipeline!$H19),MONTH(Pipeline!$H19)+Pipeline!$I19-1,1)),Pipeline!$J19,0),0)</f>
        <v>0</v>
      </c>
      <c r="D19" s="71">
        <f>IFERROR(IF(AND(D$3&gt;=Pipeline!$H19,D$3&lt;=DATE(YEAR(Pipeline!$H19),MONTH(Pipeline!$H19)+Pipeline!$I19-1,1)),Pipeline!$J19,0),0)</f>
        <v>0</v>
      </c>
      <c r="E19" s="71">
        <f>IFERROR(IF(AND(E$3&gt;=Pipeline!$H19,E$3&lt;=DATE(YEAR(Pipeline!$H19),MONTH(Pipeline!$H19)+Pipeline!$I19-1,1)),Pipeline!$J19,0),0)</f>
        <v>0</v>
      </c>
      <c r="F19" s="71">
        <f>IFERROR(IF(AND(F$3&gt;=Pipeline!$H19,F$3&lt;=DATE(YEAR(Pipeline!$H19),MONTH(Pipeline!$H19)+Pipeline!$I19-1,1)),Pipeline!$J19,0),0)</f>
        <v>0</v>
      </c>
      <c r="G19" s="71">
        <f>IFERROR(IF(AND(G$3&gt;=Pipeline!$H19,G$3&lt;=DATE(YEAR(Pipeline!$H19),MONTH(Pipeline!$H19)+Pipeline!$I19-1,1)),Pipeline!$J19,0),0)</f>
        <v>0</v>
      </c>
      <c r="H19" s="71">
        <f>IFERROR(IF(AND(H$3&gt;=Pipeline!$H19,H$3&lt;=DATE(YEAR(Pipeline!$H19),MONTH(Pipeline!$H19)+Pipeline!$I19-1,1)),Pipeline!$J19,0),0)</f>
        <v>0</v>
      </c>
      <c r="I19" s="71">
        <f>IFERROR(IF(AND(I$3&gt;=Pipeline!$H19,I$3&lt;=DATE(YEAR(Pipeline!$H19),MONTH(Pipeline!$H19)+Pipeline!$I19-1,1)),Pipeline!$J19,0),0)</f>
        <v>0</v>
      </c>
      <c r="J19" s="71">
        <f>IFERROR(IF(AND(J$3&gt;=Pipeline!$H19,J$3&lt;=DATE(YEAR(Pipeline!$H19),MONTH(Pipeline!$H19)+Pipeline!$I19-1,1)),Pipeline!$J19,0),0)</f>
        <v>0</v>
      </c>
      <c r="K19" s="71">
        <f>IFERROR(IF(AND(K$3&gt;=Pipeline!$H19,K$3&lt;=DATE(YEAR(Pipeline!$H19),MONTH(Pipeline!$H19)+Pipeline!$I19-1,1)),Pipeline!$J19,0),0)</f>
        <v>0</v>
      </c>
      <c r="L19" s="71">
        <f>IFERROR(IF(AND(L$3&gt;=Pipeline!$H19,L$3&lt;=DATE(YEAR(Pipeline!$H19),MONTH(Pipeline!$H19)+Pipeline!$I19-1,1)),Pipeline!$J19,0),0)</f>
        <v>0</v>
      </c>
      <c r="M19" s="71">
        <f>IFERROR(IF(AND(M$3&gt;=Pipeline!$H19,M$3&lt;=DATE(YEAR(Pipeline!$H19),MONTH(Pipeline!$H19)+Pipeline!$I19-1,1)),Pipeline!$J19,0),0)</f>
        <v>0</v>
      </c>
      <c r="N19" s="71">
        <f>IFERROR(IF(AND(N$3&gt;=Pipeline!$H19,N$3&lt;=DATE(YEAR(Pipeline!$H19),MONTH(Pipeline!$H19)+Pipeline!$I19-1,1)),Pipeline!$J19,0),0)</f>
        <v>0</v>
      </c>
      <c r="O19" s="71">
        <f>IFERROR(IF(AND(O$3&gt;=Pipeline!$H19,O$3&lt;=DATE(YEAR(Pipeline!$H19),MONTH(Pipeline!$H19)+Pipeline!$I19-1,1)),Pipeline!$J19,0),0)</f>
        <v>0</v>
      </c>
      <c r="P19" s="71">
        <f>IFERROR(IF(AND(P$3&gt;=Pipeline!$H19,P$3&lt;=DATE(YEAR(Pipeline!$H19),MONTH(Pipeline!$H19)+Pipeline!$I19-1,1)),Pipeline!$J19,0),0)</f>
        <v>0</v>
      </c>
      <c r="Q19" s="71">
        <f>IFERROR(IF(AND(Q$3&gt;=Pipeline!$H19,Q$3&lt;=DATE(YEAR(Pipeline!$H19),MONTH(Pipeline!$H19)+Pipeline!$I19-1,1)),Pipeline!$J19,0),0)</f>
        <v>0</v>
      </c>
      <c r="R19" s="71">
        <f>IFERROR(IF(AND(R$3&gt;=Pipeline!$H19,R$3&lt;=DATE(YEAR(Pipeline!$H19),MONTH(Pipeline!$H19)+Pipeline!$I19-1,1)),Pipeline!$J19,0),0)</f>
        <v>0</v>
      </c>
      <c r="S19" s="71">
        <f>IFERROR(IF(AND(S$3&gt;=Pipeline!$H19,S$3&lt;=DATE(YEAR(Pipeline!$H19),MONTH(Pipeline!$H19)+Pipeline!$I19-1,1)),Pipeline!$J19,0),0)</f>
        <v>0</v>
      </c>
      <c r="T19" s="71">
        <f>IFERROR(IF(AND(T$3&gt;=Pipeline!$H19,T$3&lt;=DATE(YEAR(Pipeline!$H19),MONTH(Pipeline!$H19)+Pipeline!$I19-1,1)),Pipeline!$J19,0),0)</f>
        <v>0</v>
      </c>
      <c r="U19" s="71">
        <f>IFERROR(IF(AND(U$3&gt;=Pipeline!$H19,U$3&lt;=DATE(YEAR(Pipeline!$H19),MONTH(Pipeline!$H19)+Pipeline!$I19-1,1)),Pipeline!$J19,0),0)</f>
        <v>0</v>
      </c>
      <c r="V19" s="71">
        <f>IFERROR(IF(AND(V$3&gt;=Pipeline!$H19,V$3&lt;=DATE(YEAR(Pipeline!$H19),MONTH(Pipeline!$H19)+Pipeline!$I19-1,1)),Pipeline!$J19,0),0)</f>
        <v>0</v>
      </c>
      <c r="W19" s="71">
        <f>IFERROR(IF(AND(W$3&gt;=Pipeline!$H19,W$3&lt;=DATE(YEAR(Pipeline!$H19),MONTH(Pipeline!$H19)+Pipeline!$I19-1,1)),Pipeline!$J19,0),0)</f>
        <v>0</v>
      </c>
      <c r="X19" s="71">
        <f>IFERROR(IF(AND(X$3&gt;=Pipeline!$H19,X$3&lt;=DATE(YEAR(Pipeline!$H19),MONTH(Pipeline!$H19)+Pipeline!$I19-1,1)),Pipeline!$J19,0),0)</f>
        <v>0</v>
      </c>
      <c r="Y19" s="71">
        <f>IFERROR(IF(AND(Y$3&gt;=Pipeline!$H19,Y$3&lt;=DATE(YEAR(Pipeline!$H19),MONTH(Pipeline!$H19)+Pipeline!$I19-1,1)),Pipeline!$J19,0),0)</f>
        <v>0</v>
      </c>
      <c r="Z19" s="71">
        <f>IFERROR(IF(AND(Z$3&gt;=Pipeline!$H19,Z$3&lt;=DATE(YEAR(Pipeline!$H19),MONTH(Pipeline!$H19)+Pipeline!$I19-1,1)),Pipeline!$J19,0),0)</f>
        <v>0</v>
      </c>
      <c r="AA19" s="71">
        <f>IFERROR(IF(AND(AA$3&gt;=Pipeline!$H19,AA$3&lt;=DATE(YEAR(Pipeline!$H19),MONTH(Pipeline!$H19)+Pipeline!$I19-1,1)),Pipeline!$J19,0),0)</f>
        <v>0</v>
      </c>
      <c r="AB19" s="71">
        <f>IFERROR(IF(AND(AB$3&gt;=Pipeline!$H19,AB$3&lt;=DATE(YEAR(Pipeline!$H19),MONTH(Pipeline!$H19)+Pipeline!$I19-1,1)),Pipeline!$J19,0),0)</f>
        <v>0</v>
      </c>
      <c r="AC19" s="71">
        <f>IFERROR(IF(AND(AC$3&gt;=Pipeline!$H19,AC$3&lt;=DATE(YEAR(Pipeline!$H19),MONTH(Pipeline!$H19)+Pipeline!$I19-1,1)),Pipeline!$J19,0),0)</f>
        <v>0</v>
      </c>
      <c r="AD19" s="71">
        <f>IFERROR(IF(AND(AD$3&gt;=Pipeline!$H19,AD$3&lt;=DATE(YEAR(Pipeline!$H19),MONTH(Pipeline!$H19)+Pipeline!$I19-1,1)),Pipeline!$J19,0),0)</f>
        <v>0</v>
      </c>
      <c r="AE19" s="71">
        <f>IFERROR(IF(AND(AE$3&gt;=Pipeline!$H19,AE$3&lt;=DATE(YEAR(Pipeline!$H19),MONTH(Pipeline!$H19)+Pipeline!$I19-1,1)),Pipeline!$J19,0),0)</f>
        <v>0</v>
      </c>
      <c r="AF19" s="71">
        <f>IFERROR(IF(AND(AF$3&gt;=Pipeline!$H19,AF$3&lt;=DATE(YEAR(Pipeline!$H19),MONTH(Pipeline!$H19)+Pipeline!$I19-1,1)),Pipeline!$J19,0),0)</f>
        <v>0</v>
      </c>
      <c r="AG19" s="71">
        <f>IFERROR(IF(AND(AG$3&gt;=Pipeline!$H19,AG$3&lt;=DATE(YEAR(Pipeline!$H19),MONTH(Pipeline!$H19)+Pipeline!$I19-1,1)),Pipeline!$J19,0),0)</f>
        <v>0</v>
      </c>
      <c r="AH19" s="71">
        <f>IFERROR(IF(AND(AH$3&gt;=Pipeline!$H19,AH$3&lt;=DATE(YEAR(Pipeline!$H19),MONTH(Pipeline!$H19)+Pipeline!$I19-1,1)),Pipeline!$J19,0),0)</f>
        <v>0</v>
      </c>
      <c r="AI19" s="71">
        <f>IFERROR(IF(AND(AI$3&gt;=Pipeline!$H19,AI$3&lt;=DATE(YEAR(Pipeline!$H19),MONTH(Pipeline!$H19)+Pipeline!$I19-1,1)),Pipeline!$J19,0),0)</f>
        <v>0</v>
      </c>
      <c r="AJ19" s="71">
        <f>IFERROR(IF(AND(AJ$3&gt;=Pipeline!$H19,AJ$3&lt;=DATE(YEAR(Pipeline!$H19),MONTH(Pipeline!$H19)+Pipeline!$I19-1,1)),Pipeline!$J19,0),0)</f>
        <v>0</v>
      </c>
      <c r="AK19" s="71">
        <f>IFERROR(IF(AND(AK$3&gt;=Pipeline!$H19,AK$3&lt;=DATE(YEAR(Pipeline!$H19),MONTH(Pipeline!$H19)+Pipeline!$I19-1,1)),Pipeline!$J19,0),0)</f>
        <v>0</v>
      </c>
    </row>
    <row r="20" spans="1:37">
      <c r="A20" s="71">
        <f>IFERROR(IF(AND(A$3&gt;=Pipeline!$H20,A$3&lt;=DATE(YEAR(Pipeline!$H20),MONTH(Pipeline!$H20)+Pipeline!$I20-1,1)),Pipeline!$J20,0),0)</f>
        <v>0</v>
      </c>
      <c r="B20" s="71">
        <f>IFERROR(IF(AND(B$3&gt;=Pipeline!$H20,B$3&lt;=DATE(YEAR(Pipeline!$H20),MONTH(Pipeline!$H20)+Pipeline!$I20-1,1)),Pipeline!$J20,0),0)</f>
        <v>0</v>
      </c>
      <c r="C20" s="71">
        <f>IFERROR(IF(AND(C$3&gt;=Pipeline!$H20,C$3&lt;=DATE(YEAR(Pipeline!$H20),MONTH(Pipeline!$H20)+Pipeline!$I20-1,1)),Pipeline!$J20,0),0)</f>
        <v>0</v>
      </c>
      <c r="D20" s="71">
        <f>IFERROR(IF(AND(D$3&gt;=Pipeline!$H20,D$3&lt;=DATE(YEAR(Pipeline!$H20),MONTH(Pipeline!$H20)+Pipeline!$I20-1,1)),Pipeline!$J20,0),0)</f>
        <v>0</v>
      </c>
      <c r="E20" s="71">
        <f>IFERROR(IF(AND(E$3&gt;=Pipeline!$H20,E$3&lt;=DATE(YEAR(Pipeline!$H20),MONTH(Pipeline!$H20)+Pipeline!$I20-1,1)),Pipeline!$J20,0),0)</f>
        <v>0</v>
      </c>
      <c r="F20" s="71">
        <f>IFERROR(IF(AND(F$3&gt;=Pipeline!$H20,F$3&lt;=DATE(YEAR(Pipeline!$H20),MONTH(Pipeline!$H20)+Pipeline!$I20-1,1)),Pipeline!$J20,0),0)</f>
        <v>0</v>
      </c>
      <c r="G20" s="71">
        <f>IFERROR(IF(AND(G$3&gt;=Pipeline!$H20,G$3&lt;=DATE(YEAR(Pipeline!$H20),MONTH(Pipeline!$H20)+Pipeline!$I20-1,1)),Pipeline!$J20,0),0)</f>
        <v>0</v>
      </c>
      <c r="H20" s="71">
        <f>IFERROR(IF(AND(H$3&gt;=Pipeline!$H20,H$3&lt;=DATE(YEAR(Pipeline!$H20),MONTH(Pipeline!$H20)+Pipeline!$I20-1,1)),Pipeline!$J20,0),0)</f>
        <v>0</v>
      </c>
      <c r="I20" s="71">
        <f>IFERROR(IF(AND(I$3&gt;=Pipeline!$H20,I$3&lt;=DATE(YEAR(Pipeline!$H20),MONTH(Pipeline!$H20)+Pipeline!$I20-1,1)),Pipeline!$J20,0),0)</f>
        <v>0</v>
      </c>
      <c r="J20" s="71">
        <f>IFERROR(IF(AND(J$3&gt;=Pipeline!$H20,J$3&lt;=DATE(YEAR(Pipeline!$H20),MONTH(Pipeline!$H20)+Pipeline!$I20-1,1)),Pipeline!$J20,0),0)</f>
        <v>0</v>
      </c>
      <c r="K20" s="71">
        <f>IFERROR(IF(AND(K$3&gt;=Pipeline!$H20,K$3&lt;=DATE(YEAR(Pipeline!$H20),MONTH(Pipeline!$H20)+Pipeline!$I20-1,1)),Pipeline!$J20,0),0)</f>
        <v>0</v>
      </c>
      <c r="L20" s="71">
        <f>IFERROR(IF(AND(L$3&gt;=Pipeline!$H20,L$3&lt;=DATE(YEAR(Pipeline!$H20),MONTH(Pipeline!$H20)+Pipeline!$I20-1,1)),Pipeline!$J20,0),0)</f>
        <v>0</v>
      </c>
      <c r="M20" s="71">
        <f>IFERROR(IF(AND(M$3&gt;=Pipeline!$H20,M$3&lt;=DATE(YEAR(Pipeline!$H20),MONTH(Pipeline!$H20)+Pipeline!$I20-1,1)),Pipeline!$J20,0),0)</f>
        <v>0</v>
      </c>
      <c r="N20" s="71">
        <f>IFERROR(IF(AND(N$3&gt;=Pipeline!$H20,N$3&lt;=DATE(YEAR(Pipeline!$H20),MONTH(Pipeline!$H20)+Pipeline!$I20-1,1)),Pipeline!$J20,0),0)</f>
        <v>0</v>
      </c>
      <c r="O20" s="71">
        <f>IFERROR(IF(AND(O$3&gt;=Pipeline!$H20,O$3&lt;=DATE(YEAR(Pipeline!$H20),MONTH(Pipeline!$H20)+Pipeline!$I20-1,1)),Pipeline!$J20,0),0)</f>
        <v>0</v>
      </c>
      <c r="P20" s="71">
        <f>IFERROR(IF(AND(P$3&gt;=Pipeline!$H20,P$3&lt;=DATE(YEAR(Pipeline!$H20),MONTH(Pipeline!$H20)+Pipeline!$I20-1,1)),Pipeline!$J20,0),0)</f>
        <v>0</v>
      </c>
      <c r="Q20" s="71">
        <f>IFERROR(IF(AND(Q$3&gt;=Pipeline!$H20,Q$3&lt;=DATE(YEAR(Pipeline!$H20),MONTH(Pipeline!$H20)+Pipeline!$I20-1,1)),Pipeline!$J20,0),0)</f>
        <v>0</v>
      </c>
      <c r="R20" s="71">
        <f>IFERROR(IF(AND(R$3&gt;=Pipeline!$H20,R$3&lt;=DATE(YEAR(Pipeline!$H20),MONTH(Pipeline!$H20)+Pipeline!$I20-1,1)),Pipeline!$J20,0),0)</f>
        <v>0</v>
      </c>
      <c r="S20" s="71">
        <f>IFERROR(IF(AND(S$3&gt;=Pipeline!$H20,S$3&lt;=DATE(YEAR(Pipeline!$H20),MONTH(Pipeline!$H20)+Pipeline!$I20-1,1)),Pipeline!$J20,0),0)</f>
        <v>0</v>
      </c>
      <c r="T20" s="71">
        <f>IFERROR(IF(AND(T$3&gt;=Pipeline!$H20,T$3&lt;=DATE(YEAR(Pipeline!$H20),MONTH(Pipeline!$H20)+Pipeline!$I20-1,1)),Pipeline!$J20,0),0)</f>
        <v>0</v>
      </c>
      <c r="U20" s="71">
        <f>IFERROR(IF(AND(U$3&gt;=Pipeline!$H20,U$3&lt;=DATE(YEAR(Pipeline!$H20),MONTH(Pipeline!$H20)+Pipeline!$I20-1,1)),Pipeline!$J20,0),0)</f>
        <v>0</v>
      </c>
      <c r="V20" s="71">
        <f>IFERROR(IF(AND(V$3&gt;=Pipeline!$H20,V$3&lt;=DATE(YEAR(Pipeline!$H20),MONTH(Pipeline!$H20)+Pipeline!$I20-1,1)),Pipeline!$J20,0),0)</f>
        <v>0</v>
      </c>
      <c r="W20" s="71">
        <f>IFERROR(IF(AND(W$3&gt;=Pipeline!$H20,W$3&lt;=DATE(YEAR(Pipeline!$H20),MONTH(Pipeline!$H20)+Pipeline!$I20-1,1)),Pipeline!$J20,0),0)</f>
        <v>0</v>
      </c>
      <c r="X20" s="71">
        <f>IFERROR(IF(AND(X$3&gt;=Pipeline!$H20,X$3&lt;=DATE(YEAR(Pipeline!$H20),MONTH(Pipeline!$H20)+Pipeline!$I20-1,1)),Pipeline!$J20,0),0)</f>
        <v>0</v>
      </c>
      <c r="Y20" s="71">
        <f>IFERROR(IF(AND(Y$3&gt;=Pipeline!$H20,Y$3&lt;=DATE(YEAR(Pipeline!$H20),MONTH(Pipeline!$H20)+Pipeline!$I20-1,1)),Pipeline!$J20,0),0)</f>
        <v>0</v>
      </c>
      <c r="Z20" s="71">
        <f>IFERROR(IF(AND(Z$3&gt;=Pipeline!$H20,Z$3&lt;=DATE(YEAR(Pipeline!$H20),MONTH(Pipeline!$H20)+Pipeline!$I20-1,1)),Pipeline!$J20,0),0)</f>
        <v>0</v>
      </c>
      <c r="AA20" s="71">
        <f>IFERROR(IF(AND(AA$3&gt;=Pipeline!$H20,AA$3&lt;=DATE(YEAR(Pipeline!$H20),MONTH(Pipeline!$H20)+Pipeline!$I20-1,1)),Pipeline!$J20,0),0)</f>
        <v>0</v>
      </c>
      <c r="AB20" s="71">
        <f>IFERROR(IF(AND(AB$3&gt;=Pipeline!$H20,AB$3&lt;=DATE(YEAR(Pipeline!$H20),MONTH(Pipeline!$H20)+Pipeline!$I20-1,1)),Pipeline!$J20,0),0)</f>
        <v>0</v>
      </c>
      <c r="AC20" s="71">
        <f>IFERROR(IF(AND(AC$3&gt;=Pipeline!$H20,AC$3&lt;=DATE(YEAR(Pipeline!$H20),MONTH(Pipeline!$H20)+Pipeline!$I20-1,1)),Pipeline!$J20,0),0)</f>
        <v>0</v>
      </c>
      <c r="AD20" s="71">
        <f>IFERROR(IF(AND(AD$3&gt;=Pipeline!$H20,AD$3&lt;=DATE(YEAR(Pipeline!$H20),MONTH(Pipeline!$H20)+Pipeline!$I20-1,1)),Pipeline!$J20,0),0)</f>
        <v>0</v>
      </c>
      <c r="AE20" s="71">
        <f>IFERROR(IF(AND(AE$3&gt;=Pipeline!$H20,AE$3&lt;=DATE(YEAR(Pipeline!$H20),MONTH(Pipeline!$H20)+Pipeline!$I20-1,1)),Pipeline!$J20,0),0)</f>
        <v>0</v>
      </c>
      <c r="AF20" s="71">
        <f>IFERROR(IF(AND(AF$3&gt;=Pipeline!$H20,AF$3&lt;=DATE(YEAR(Pipeline!$H20),MONTH(Pipeline!$H20)+Pipeline!$I20-1,1)),Pipeline!$J20,0),0)</f>
        <v>0</v>
      </c>
      <c r="AG20" s="71">
        <f>IFERROR(IF(AND(AG$3&gt;=Pipeline!$H20,AG$3&lt;=DATE(YEAR(Pipeline!$H20),MONTH(Pipeline!$H20)+Pipeline!$I20-1,1)),Pipeline!$J20,0),0)</f>
        <v>0</v>
      </c>
      <c r="AH20" s="71">
        <f>IFERROR(IF(AND(AH$3&gt;=Pipeline!$H20,AH$3&lt;=DATE(YEAR(Pipeline!$H20),MONTH(Pipeline!$H20)+Pipeline!$I20-1,1)),Pipeline!$J20,0),0)</f>
        <v>0</v>
      </c>
      <c r="AI20" s="71">
        <f>IFERROR(IF(AND(AI$3&gt;=Pipeline!$H20,AI$3&lt;=DATE(YEAR(Pipeline!$H20),MONTH(Pipeline!$H20)+Pipeline!$I20-1,1)),Pipeline!$J20,0),0)</f>
        <v>0</v>
      </c>
      <c r="AJ20" s="71">
        <f>IFERROR(IF(AND(AJ$3&gt;=Pipeline!$H20,AJ$3&lt;=DATE(YEAR(Pipeline!$H20),MONTH(Pipeline!$H20)+Pipeline!$I20-1,1)),Pipeline!$J20,0),0)</f>
        <v>0</v>
      </c>
      <c r="AK20" s="71">
        <f>IFERROR(IF(AND(AK$3&gt;=Pipeline!$H20,AK$3&lt;=DATE(YEAR(Pipeline!$H20),MONTH(Pipeline!$H20)+Pipeline!$I20-1,1)),Pipeline!$J20,0),0)</f>
        <v>0</v>
      </c>
    </row>
    <row r="21" spans="1:37">
      <c r="A21" s="71">
        <f>IFERROR(IF(AND(A$3&gt;=Pipeline!$H21,A$3&lt;=DATE(YEAR(Pipeline!$H21),MONTH(Pipeline!$H21)+Pipeline!$I21-1,1)),Pipeline!$J21,0),0)</f>
        <v>0</v>
      </c>
      <c r="B21" s="71">
        <f>IFERROR(IF(AND(B$3&gt;=Pipeline!$H21,B$3&lt;=DATE(YEAR(Pipeline!$H21),MONTH(Pipeline!$H21)+Pipeline!$I21-1,1)),Pipeline!$J21,0),0)</f>
        <v>0</v>
      </c>
      <c r="C21" s="71">
        <f>IFERROR(IF(AND(C$3&gt;=Pipeline!$H21,C$3&lt;=DATE(YEAR(Pipeline!$H21),MONTH(Pipeline!$H21)+Pipeline!$I21-1,1)),Pipeline!$J21,0),0)</f>
        <v>0</v>
      </c>
      <c r="D21" s="71">
        <f>IFERROR(IF(AND(D$3&gt;=Pipeline!$H21,D$3&lt;=DATE(YEAR(Pipeline!$H21),MONTH(Pipeline!$H21)+Pipeline!$I21-1,1)),Pipeline!$J21,0),0)</f>
        <v>0</v>
      </c>
      <c r="E21" s="71">
        <f>IFERROR(IF(AND(E$3&gt;=Pipeline!$H21,E$3&lt;=DATE(YEAR(Pipeline!$H21),MONTH(Pipeline!$H21)+Pipeline!$I21-1,1)),Pipeline!$J21,0),0)</f>
        <v>0</v>
      </c>
      <c r="F21" s="71">
        <f>IFERROR(IF(AND(F$3&gt;=Pipeline!$H21,F$3&lt;=DATE(YEAR(Pipeline!$H21),MONTH(Pipeline!$H21)+Pipeline!$I21-1,1)),Pipeline!$J21,0),0)</f>
        <v>0</v>
      </c>
      <c r="G21" s="71">
        <f>IFERROR(IF(AND(G$3&gt;=Pipeline!$H21,G$3&lt;=DATE(YEAR(Pipeline!$H21),MONTH(Pipeline!$H21)+Pipeline!$I21-1,1)),Pipeline!$J21,0),0)</f>
        <v>0</v>
      </c>
      <c r="H21" s="71">
        <f>IFERROR(IF(AND(H$3&gt;=Pipeline!$H21,H$3&lt;=DATE(YEAR(Pipeline!$H21),MONTH(Pipeline!$H21)+Pipeline!$I21-1,1)),Pipeline!$J21,0),0)</f>
        <v>0</v>
      </c>
      <c r="I21" s="71">
        <f>IFERROR(IF(AND(I$3&gt;=Pipeline!$H21,I$3&lt;=DATE(YEAR(Pipeline!$H21),MONTH(Pipeline!$H21)+Pipeline!$I21-1,1)),Pipeline!$J21,0),0)</f>
        <v>0</v>
      </c>
      <c r="J21" s="71">
        <f>IFERROR(IF(AND(J$3&gt;=Pipeline!$H21,J$3&lt;=DATE(YEAR(Pipeline!$H21),MONTH(Pipeline!$H21)+Pipeline!$I21-1,1)),Pipeline!$J21,0),0)</f>
        <v>0</v>
      </c>
      <c r="K21" s="71">
        <f>IFERROR(IF(AND(K$3&gt;=Pipeline!$H21,K$3&lt;=DATE(YEAR(Pipeline!$H21),MONTH(Pipeline!$H21)+Pipeline!$I21-1,1)),Pipeline!$J21,0),0)</f>
        <v>0</v>
      </c>
      <c r="L21" s="71">
        <f>IFERROR(IF(AND(L$3&gt;=Pipeline!$H21,L$3&lt;=DATE(YEAR(Pipeline!$H21),MONTH(Pipeline!$H21)+Pipeline!$I21-1,1)),Pipeline!$J21,0),0)</f>
        <v>0</v>
      </c>
      <c r="M21" s="71">
        <f>IFERROR(IF(AND(M$3&gt;=Pipeline!$H21,M$3&lt;=DATE(YEAR(Pipeline!$H21),MONTH(Pipeline!$H21)+Pipeline!$I21-1,1)),Pipeline!$J21,0),0)</f>
        <v>0</v>
      </c>
      <c r="N21" s="71">
        <f>IFERROR(IF(AND(N$3&gt;=Pipeline!$H21,N$3&lt;=DATE(YEAR(Pipeline!$H21),MONTH(Pipeline!$H21)+Pipeline!$I21-1,1)),Pipeline!$J21,0),0)</f>
        <v>0</v>
      </c>
      <c r="O21" s="71">
        <f>IFERROR(IF(AND(O$3&gt;=Pipeline!$H21,O$3&lt;=DATE(YEAR(Pipeline!$H21),MONTH(Pipeline!$H21)+Pipeline!$I21-1,1)),Pipeline!$J21,0),0)</f>
        <v>0</v>
      </c>
      <c r="P21" s="71">
        <f>IFERROR(IF(AND(P$3&gt;=Pipeline!$H21,P$3&lt;=DATE(YEAR(Pipeline!$H21),MONTH(Pipeline!$H21)+Pipeline!$I21-1,1)),Pipeline!$J21,0),0)</f>
        <v>0</v>
      </c>
      <c r="Q21" s="71">
        <f>IFERROR(IF(AND(Q$3&gt;=Pipeline!$H21,Q$3&lt;=DATE(YEAR(Pipeline!$H21),MONTH(Pipeline!$H21)+Pipeline!$I21-1,1)),Pipeline!$J21,0),0)</f>
        <v>0</v>
      </c>
      <c r="R21" s="71">
        <f>IFERROR(IF(AND(R$3&gt;=Pipeline!$H21,R$3&lt;=DATE(YEAR(Pipeline!$H21),MONTH(Pipeline!$H21)+Pipeline!$I21-1,1)),Pipeline!$J21,0),0)</f>
        <v>0</v>
      </c>
      <c r="S21" s="71">
        <f>IFERROR(IF(AND(S$3&gt;=Pipeline!$H21,S$3&lt;=DATE(YEAR(Pipeline!$H21),MONTH(Pipeline!$H21)+Pipeline!$I21-1,1)),Pipeline!$J21,0),0)</f>
        <v>0</v>
      </c>
      <c r="T21" s="71">
        <f>IFERROR(IF(AND(T$3&gt;=Pipeline!$H21,T$3&lt;=DATE(YEAR(Pipeline!$H21),MONTH(Pipeline!$H21)+Pipeline!$I21-1,1)),Pipeline!$J21,0),0)</f>
        <v>0</v>
      </c>
      <c r="U21" s="71">
        <f>IFERROR(IF(AND(U$3&gt;=Pipeline!$H21,U$3&lt;=DATE(YEAR(Pipeline!$H21),MONTH(Pipeline!$H21)+Pipeline!$I21-1,1)),Pipeline!$J21,0),0)</f>
        <v>0</v>
      </c>
      <c r="V21" s="71">
        <f>IFERROR(IF(AND(V$3&gt;=Pipeline!$H21,V$3&lt;=DATE(YEAR(Pipeline!$H21),MONTH(Pipeline!$H21)+Pipeline!$I21-1,1)),Pipeline!$J21,0),0)</f>
        <v>0</v>
      </c>
      <c r="W21" s="71">
        <f>IFERROR(IF(AND(W$3&gt;=Pipeline!$H21,W$3&lt;=DATE(YEAR(Pipeline!$H21),MONTH(Pipeline!$H21)+Pipeline!$I21-1,1)),Pipeline!$J21,0),0)</f>
        <v>0</v>
      </c>
      <c r="X21" s="71">
        <f>IFERROR(IF(AND(X$3&gt;=Pipeline!$H21,X$3&lt;=DATE(YEAR(Pipeline!$H21),MONTH(Pipeline!$H21)+Pipeline!$I21-1,1)),Pipeline!$J21,0),0)</f>
        <v>0</v>
      </c>
      <c r="Y21" s="71">
        <f>IFERROR(IF(AND(Y$3&gt;=Pipeline!$H21,Y$3&lt;=DATE(YEAR(Pipeline!$H21),MONTH(Pipeline!$H21)+Pipeline!$I21-1,1)),Pipeline!$J21,0),0)</f>
        <v>0</v>
      </c>
      <c r="Z21" s="71">
        <f>IFERROR(IF(AND(Z$3&gt;=Pipeline!$H21,Z$3&lt;=DATE(YEAR(Pipeline!$H21),MONTH(Pipeline!$H21)+Pipeline!$I21-1,1)),Pipeline!$J21,0),0)</f>
        <v>0</v>
      </c>
      <c r="AA21" s="71">
        <f>IFERROR(IF(AND(AA$3&gt;=Pipeline!$H21,AA$3&lt;=DATE(YEAR(Pipeline!$H21),MONTH(Pipeline!$H21)+Pipeline!$I21-1,1)),Pipeline!$J21,0),0)</f>
        <v>0</v>
      </c>
      <c r="AB21" s="71">
        <f>IFERROR(IF(AND(AB$3&gt;=Pipeline!$H21,AB$3&lt;=DATE(YEAR(Pipeline!$H21),MONTH(Pipeline!$H21)+Pipeline!$I21-1,1)),Pipeline!$J21,0),0)</f>
        <v>0</v>
      </c>
      <c r="AC21" s="71">
        <f>IFERROR(IF(AND(AC$3&gt;=Pipeline!$H21,AC$3&lt;=DATE(YEAR(Pipeline!$H21),MONTH(Pipeline!$H21)+Pipeline!$I21-1,1)),Pipeline!$J21,0),0)</f>
        <v>0</v>
      </c>
      <c r="AD21" s="71">
        <f>IFERROR(IF(AND(AD$3&gt;=Pipeline!$H21,AD$3&lt;=DATE(YEAR(Pipeline!$H21),MONTH(Pipeline!$H21)+Pipeline!$I21-1,1)),Pipeline!$J21,0),0)</f>
        <v>0</v>
      </c>
      <c r="AE21" s="71">
        <f>IFERROR(IF(AND(AE$3&gt;=Pipeline!$H21,AE$3&lt;=DATE(YEAR(Pipeline!$H21),MONTH(Pipeline!$H21)+Pipeline!$I21-1,1)),Pipeline!$J21,0),0)</f>
        <v>0</v>
      </c>
      <c r="AF21" s="71">
        <f>IFERROR(IF(AND(AF$3&gt;=Pipeline!$H21,AF$3&lt;=DATE(YEAR(Pipeline!$H21),MONTH(Pipeline!$H21)+Pipeline!$I21-1,1)),Pipeline!$J21,0),0)</f>
        <v>0</v>
      </c>
      <c r="AG21" s="71">
        <f>IFERROR(IF(AND(AG$3&gt;=Pipeline!$H21,AG$3&lt;=DATE(YEAR(Pipeline!$H21),MONTH(Pipeline!$H21)+Pipeline!$I21-1,1)),Pipeline!$J21,0),0)</f>
        <v>0</v>
      </c>
      <c r="AH21" s="71">
        <f>IFERROR(IF(AND(AH$3&gt;=Pipeline!$H21,AH$3&lt;=DATE(YEAR(Pipeline!$H21),MONTH(Pipeline!$H21)+Pipeline!$I21-1,1)),Pipeline!$J21,0),0)</f>
        <v>0</v>
      </c>
      <c r="AI21" s="71">
        <f>IFERROR(IF(AND(AI$3&gt;=Pipeline!$H21,AI$3&lt;=DATE(YEAR(Pipeline!$H21),MONTH(Pipeline!$H21)+Pipeline!$I21-1,1)),Pipeline!$J21,0),0)</f>
        <v>0</v>
      </c>
      <c r="AJ21" s="71">
        <f>IFERROR(IF(AND(AJ$3&gt;=Pipeline!$H21,AJ$3&lt;=DATE(YEAR(Pipeline!$H21),MONTH(Pipeline!$H21)+Pipeline!$I21-1,1)),Pipeline!$J21,0),0)</f>
        <v>0</v>
      </c>
      <c r="AK21" s="71">
        <f>IFERROR(IF(AND(AK$3&gt;=Pipeline!$H21,AK$3&lt;=DATE(YEAR(Pipeline!$H21),MONTH(Pipeline!$H21)+Pipeline!$I21-1,1)),Pipeline!$J21,0),0)</f>
        <v>0</v>
      </c>
    </row>
    <row r="22" spans="1:37">
      <c r="A22" s="71">
        <f>IFERROR(IF(AND(A$3&gt;=Pipeline!$H22,A$3&lt;=DATE(YEAR(Pipeline!$H22),MONTH(Pipeline!$H22)+Pipeline!$I22-1,1)),Pipeline!$J22,0),0)</f>
        <v>0</v>
      </c>
      <c r="B22" s="71">
        <f>IFERROR(IF(AND(B$3&gt;=Pipeline!$H22,B$3&lt;=DATE(YEAR(Pipeline!$H22),MONTH(Pipeline!$H22)+Pipeline!$I22-1,1)),Pipeline!$J22,0),0)</f>
        <v>0</v>
      </c>
      <c r="C22" s="71">
        <f>IFERROR(IF(AND(C$3&gt;=Pipeline!$H22,C$3&lt;=DATE(YEAR(Pipeline!$H22),MONTH(Pipeline!$H22)+Pipeline!$I22-1,1)),Pipeline!$J22,0),0)</f>
        <v>0</v>
      </c>
      <c r="D22" s="71">
        <f>IFERROR(IF(AND(D$3&gt;=Pipeline!$H22,D$3&lt;=DATE(YEAR(Pipeline!$H22),MONTH(Pipeline!$H22)+Pipeline!$I22-1,1)),Pipeline!$J22,0),0)</f>
        <v>0</v>
      </c>
      <c r="E22" s="71">
        <f>IFERROR(IF(AND(E$3&gt;=Pipeline!$H22,E$3&lt;=DATE(YEAR(Pipeline!$H22),MONTH(Pipeline!$H22)+Pipeline!$I22-1,1)),Pipeline!$J22,0),0)</f>
        <v>0</v>
      </c>
      <c r="F22" s="71">
        <f>IFERROR(IF(AND(F$3&gt;=Pipeline!$H22,F$3&lt;=DATE(YEAR(Pipeline!$H22),MONTH(Pipeline!$H22)+Pipeline!$I22-1,1)),Pipeline!$J22,0),0)</f>
        <v>0</v>
      </c>
      <c r="G22" s="71">
        <f>IFERROR(IF(AND(G$3&gt;=Pipeline!$H22,G$3&lt;=DATE(YEAR(Pipeline!$H22),MONTH(Pipeline!$H22)+Pipeline!$I22-1,1)),Pipeline!$J22,0),0)</f>
        <v>0</v>
      </c>
      <c r="H22" s="71">
        <f>IFERROR(IF(AND(H$3&gt;=Pipeline!$H22,H$3&lt;=DATE(YEAR(Pipeline!$H22),MONTH(Pipeline!$H22)+Pipeline!$I22-1,1)),Pipeline!$J22,0),0)</f>
        <v>0</v>
      </c>
      <c r="I22" s="71">
        <f>IFERROR(IF(AND(I$3&gt;=Pipeline!$H22,I$3&lt;=DATE(YEAR(Pipeline!$H22),MONTH(Pipeline!$H22)+Pipeline!$I22-1,1)),Pipeline!$J22,0),0)</f>
        <v>0</v>
      </c>
      <c r="J22" s="71">
        <f>IFERROR(IF(AND(J$3&gt;=Pipeline!$H22,J$3&lt;=DATE(YEAR(Pipeline!$H22),MONTH(Pipeline!$H22)+Pipeline!$I22-1,1)),Pipeline!$J22,0),0)</f>
        <v>0</v>
      </c>
      <c r="K22" s="71">
        <f>IFERROR(IF(AND(K$3&gt;=Pipeline!$H22,K$3&lt;=DATE(YEAR(Pipeline!$H22),MONTH(Pipeline!$H22)+Pipeline!$I22-1,1)),Pipeline!$J22,0),0)</f>
        <v>0</v>
      </c>
      <c r="L22" s="71">
        <f>IFERROR(IF(AND(L$3&gt;=Pipeline!$H22,L$3&lt;=DATE(YEAR(Pipeline!$H22),MONTH(Pipeline!$H22)+Pipeline!$I22-1,1)),Pipeline!$J22,0),0)</f>
        <v>0</v>
      </c>
      <c r="M22" s="71">
        <f>IFERROR(IF(AND(M$3&gt;=Pipeline!$H22,M$3&lt;=DATE(YEAR(Pipeline!$H22),MONTH(Pipeline!$H22)+Pipeline!$I22-1,1)),Pipeline!$J22,0),0)</f>
        <v>0</v>
      </c>
      <c r="N22" s="71">
        <f>IFERROR(IF(AND(N$3&gt;=Pipeline!$H22,N$3&lt;=DATE(YEAR(Pipeline!$H22),MONTH(Pipeline!$H22)+Pipeline!$I22-1,1)),Pipeline!$J22,0),0)</f>
        <v>0</v>
      </c>
      <c r="O22" s="71">
        <f>IFERROR(IF(AND(O$3&gt;=Pipeline!$H22,O$3&lt;=DATE(YEAR(Pipeline!$H22),MONTH(Pipeline!$H22)+Pipeline!$I22-1,1)),Pipeline!$J22,0),0)</f>
        <v>0</v>
      </c>
      <c r="P22" s="71">
        <f>IFERROR(IF(AND(P$3&gt;=Pipeline!$H22,P$3&lt;=DATE(YEAR(Pipeline!$H22),MONTH(Pipeline!$H22)+Pipeline!$I22-1,1)),Pipeline!$J22,0),0)</f>
        <v>0</v>
      </c>
      <c r="Q22" s="71">
        <f>IFERROR(IF(AND(Q$3&gt;=Pipeline!$H22,Q$3&lt;=DATE(YEAR(Pipeline!$H22),MONTH(Pipeline!$H22)+Pipeline!$I22-1,1)),Pipeline!$J22,0),0)</f>
        <v>0</v>
      </c>
      <c r="R22" s="71">
        <f>IFERROR(IF(AND(R$3&gt;=Pipeline!$H22,R$3&lt;=DATE(YEAR(Pipeline!$H22),MONTH(Pipeline!$H22)+Pipeline!$I22-1,1)),Pipeline!$J22,0),0)</f>
        <v>0</v>
      </c>
      <c r="S22" s="71">
        <f>IFERROR(IF(AND(S$3&gt;=Pipeline!$H22,S$3&lt;=DATE(YEAR(Pipeline!$H22),MONTH(Pipeline!$H22)+Pipeline!$I22-1,1)),Pipeline!$J22,0),0)</f>
        <v>0</v>
      </c>
      <c r="T22" s="71">
        <f>IFERROR(IF(AND(T$3&gt;=Pipeline!$H22,T$3&lt;=DATE(YEAR(Pipeline!$H22),MONTH(Pipeline!$H22)+Pipeline!$I22-1,1)),Pipeline!$J22,0),0)</f>
        <v>0</v>
      </c>
      <c r="U22" s="71">
        <f>IFERROR(IF(AND(U$3&gt;=Pipeline!$H22,U$3&lt;=DATE(YEAR(Pipeline!$H22),MONTH(Pipeline!$H22)+Pipeline!$I22-1,1)),Pipeline!$J22,0),0)</f>
        <v>0</v>
      </c>
      <c r="V22" s="71">
        <f>IFERROR(IF(AND(V$3&gt;=Pipeline!$H22,V$3&lt;=DATE(YEAR(Pipeline!$H22),MONTH(Pipeline!$H22)+Pipeline!$I22-1,1)),Pipeline!$J22,0),0)</f>
        <v>0</v>
      </c>
      <c r="W22" s="71">
        <f>IFERROR(IF(AND(W$3&gt;=Pipeline!$H22,W$3&lt;=DATE(YEAR(Pipeline!$H22),MONTH(Pipeline!$H22)+Pipeline!$I22-1,1)),Pipeline!$J22,0),0)</f>
        <v>0</v>
      </c>
      <c r="X22" s="71">
        <f>IFERROR(IF(AND(X$3&gt;=Pipeline!$H22,X$3&lt;=DATE(YEAR(Pipeline!$H22),MONTH(Pipeline!$H22)+Pipeline!$I22-1,1)),Pipeline!$J22,0),0)</f>
        <v>0</v>
      </c>
      <c r="Y22" s="71">
        <f>IFERROR(IF(AND(Y$3&gt;=Pipeline!$H22,Y$3&lt;=DATE(YEAR(Pipeline!$H22),MONTH(Pipeline!$H22)+Pipeline!$I22-1,1)),Pipeline!$J22,0),0)</f>
        <v>0</v>
      </c>
      <c r="Z22" s="71">
        <f>IFERROR(IF(AND(Z$3&gt;=Pipeline!$H22,Z$3&lt;=DATE(YEAR(Pipeline!$H22),MONTH(Pipeline!$H22)+Pipeline!$I22-1,1)),Pipeline!$J22,0),0)</f>
        <v>0</v>
      </c>
      <c r="AA22" s="71">
        <f>IFERROR(IF(AND(AA$3&gt;=Pipeline!$H22,AA$3&lt;=DATE(YEAR(Pipeline!$H22),MONTH(Pipeline!$H22)+Pipeline!$I22-1,1)),Pipeline!$J22,0),0)</f>
        <v>0</v>
      </c>
      <c r="AB22" s="71">
        <f>IFERROR(IF(AND(AB$3&gt;=Pipeline!$H22,AB$3&lt;=DATE(YEAR(Pipeline!$H22),MONTH(Pipeline!$H22)+Pipeline!$I22-1,1)),Pipeline!$J22,0),0)</f>
        <v>0</v>
      </c>
      <c r="AC22" s="71">
        <f>IFERROR(IF(AND(AC$3&gt;=Pipeline!$H22,AC$3&lt;=DATE(YEAR(Pipeline!$H22),MONTH(Pipeline!$H22)+Pipeline!$I22-1,1)),Pipeline!$J22,0),0)</f>
        <v>0</v>
      </c>
      <c r="AD22" s="71">
        <f>IFERROR(IF(AND(AD$3&gt;=Pipeline!$H22,AD$3&lt;=DATE(YEAR(Pipeline!$H22),MONTH(Pipeline!$H22)+Pipeline!$I22-1,1)),Pipeline!$J22,0),0)</f>
        <v>0</v>
      </c>
      <c r="AE22" s="71">
        <f>IFERROR(IF(AND(AE$3&gt;=Pipeline!$H22,AE$3&lt;=DATE(YEAR(Pipeline!$H22),MONTH(Pipeline!$H22)+Pipeline!$I22-1,1)),Pipeline!$J22,0),0)</f>
        <v>0</v>
      </c>
      <c r="AF22" s="71">
        <f>IFERROR(IF(AND(AF$3&gt;=Pipeline!$H22,AF$3&lt;=DATE(YEAR(Pipeline!$H22),MONTH(Pipeline!$H22)+Pipeline!$I22-1,1)),Pipeline!$J22,0),0)</f>
        <v>0</v>
      </c>
      <c r="AG22" s="71">
        <f>IFERROR(IF(AND(AG$3&gt;=Pipeline!$H22,AG$3&lt;=DATE(YEAR(Pipeline!$H22),MONTH(Pipeline!$H22)+Pipeline!$I22-1,1)),Pipeline!$J22,0),0)</f>
        <v>0</v>
      </c>
      <c r="AH22" s="71">
        <f>IFERROR(IF(AND(AH$3&gt;=Pipeline!$H22,AH$3&lt;=DATE(YEAR(Pipeline!$H22),MONTH(Pipeline!$H22)+Pipeline!$I22-1,1)),Pipeline!$J22,0),0)</f>
        <v>0</v>
      </c>
      <c r="AI22" s="71">
        <f>IFERROR(IF(AND(AI$3&gt;=Pipeline!$H22,AI$3&lt;=DATE(YEAR(Pipeline!$H22),MONTH(Pipeline!$H22)+Pipeline!$I22-1,1)),Pipeline!$J22,0),0)</f>
        <v>0</v>
      </c>
      <c r="AJ22" s="71">
        <f>IFERROR(IF(AND(AJ$3&gt;=Pipeline!$H22,AJ$3&lt;=DATE(YEAR(Pipeline!$H22),MONTH(Pipeline!$H22)+Pipeline!$I22-1,1)),Pipeline!$J22,0),0)</f>
        <v>0</v>
      </c>
      <c r="AK22" s="71">
        <f>IFERROR(IF(AND(AK$3&gt;=Pipeline!$H22,AK$3&lt;=DATE(YEAR(Pipeline!$H22),MONTH(Pipeline!$H22)+Pipeline!$I22-1,1)),Pipeline!$J22,0),0)</f>
        <v>0</v>
      </c>
    </row>
    <row r="23" spans="1:37">
      <c r="A23" s="71">
        <f>IFERROR(IF(AND(A$3&gt;=Pipeline!$H23,A$3&lt;=DATE(YEAR(Pipeline!$H23),MONTH(Pipeline!$H23)+Pipeline!$I23-1,1)),Pipeline!$J23,0),0)</f>
        <v>0</v>
      </c>
      <c r="B23" s="71">
        <f>IFERROR(IF(AND(B$3&gt;=Pipeline!$H23,B$3&lt;=DATE(YEAR(Pipeline!$H23),MONTH(Pipeline!$H23)+Pipeline!$I23-1,1)),Pipeline!$J23,0),0)</f>
        <v>0</v>
      </c>
      <c r="C23" s="71">
        <f>IFERROR(IF(AND(C$3&gt;=Pipeline!$H23,C$3&lt;=DATE(YEAR(Pipeline!$H23),MONTH(Pipeline!$H23)+Pipeline!$I23-1,1)),Pipeline!$J23,0),0)</f>
        <v>0</v>
      </c>
      <c r="D23" s="71">
        <f>IFERROR(IF(AND(D$3&gt;=Pipeline!$H23,D$3&lt;=DATE(YEAR(Pipeline!$H23),MONTH(Pipeline!$H23)+Pipeline!$I23-1,1)),Pipeline!$J23,0),0)</f>
        <v>0</v>
      </c>
      <c r="E23" s="71">
        <f>IFERROR(IF(AND(E$3&gt;=Pipeline!$H23,E$3&lt;=DATE(YEAR(Pipeline!$H23),MONTH(Pipeline!$H23)+Pipeline!$I23-1,1)),Pipeline!$J23,0),0)</f>
        <v>0</v>
      </c>
      <c r="F23" s="71">
        <f>IFERROR(IF(AND(F$3&gt;=Pipeline!$H23,F$3&lt;=DATE(YEAR(Pipeline!$H23),MONTH(Pipeline!$H23)+Pipeline!$I23-1,1)),Pipeline!$J23,0),0)</f>
        <v>0</v>
      </c>
      <c r="G23" s="71">
        <f>IFERROR(IF(AND(G$3&gt;=Pipeline!$H23,G$3&lt;=DATE(YEAR(Pipeline!$H23),MONTH(Pipeline!$H23)+Pipeline!$I23-1,1)),Pipeline!$J23,0),0)</f>
        <v>0</v>
      </c>
      <c r="H23" s="71">
        <f>IFERROR(IF(AND(H$3&gt;=Pipeline!$H23,H$3&lt;=DATE(YEAR(Pipeline!$H23),MONTH(Pipeline!$H23)+Pipeline!$I23-1,1)),Pipeline!$J23,0),0)</f>
        <v>0</v>
      </c>
      <c r="I23" s="71">
        <f>IFERROR(IF(AND(I$3&gt;=Pipeline!$H23,I$3&lt;=DATE(YEAR(Pipeline!$H23),MONTH(Pipeline!$H23)+Pipeline!$I23-1,1)),Pipeline!$J23,0),0)</f>
        <v>0</v>
      </c>
      <c r="J23" s="71">
        <f>IFERROR(IF(AND(J$3&gt;=Pipeline!$H23,J$3&lt;=DATE(YEAR(Pipeline!$H23),MONTH(Pipeline!$H23)+Pipeline!$I23-1,1)),Pipeline!$J23,0),0)</f>
        <v>0</v>
      </c>
      <c r="K23" s="71">
        <f>IFERROR(IF(AND(K$3&gt;=Pipeline!$H23,K$3&lt;=DATE(YEAR(Pipeline!$H23),MONTH(Pipeline!$H23)+Pipeline!$I23-1,1)),Pipeline!$J23,0),0)</f>
        <v>0</v>
      </c>
      <c r="L23" s="71">
        <f>IFERROR(IF(AND(L$3&gt;=Pipeline!$H23,L$3&lt;=DATE(YEAR(Pipeline!$H23),MONTH(Pipeline!$H23)+Pipeline!$I23-1,1)),Pipeline!$J23,0),0)</f>
        <v>0</v>
      </c>
      <c r="M23" s="71">
        <f>IFERROR(IF(AND(M$3&gt;=Pipeline!$H23,M$3&lt;=DATE(YEAR(Pipeline!$H23),MONTH(Pipeline!$H23)+Pipeline!$I23-1,1)),Pipeline!$J23,0),0)</f>
        <v>0</v>
      </c>
      <c r="N23" s="71">
        <f>IFERROR(IF(AND(N$3&gt;=Pipeline!$H23,N$3&lt;=DATE(YEAR(Pipeline!$H23),MONTH(Pipeline!$H23)+Pipeline!$I23-1,1)),Pipeline!$J23,0),0)</f>
        <v>0</v>
      </c>
      <c r="O23" s="71">
        <f>IFERROR(IF(AND(O$3&gt;=Pipeline!$H23,O$3&lt;=DATE(YEAR(Pipeline!$H23),MONTH(Pipeline!$H23)+Pipeline!$I23-1,1)),Pipeline!$J23,0),0)</f>
        <v>0</v>
      </c>
      <c r="P23" s="71">
        <f>IFERROR(IF(AND(P$3&gt;=Pipeline!$H23,P$3&lt;=DATE(YEAR(Pipeline!$H23),MONTH(Pipeline!$H23)+Pipeline!$I23-1,1)),Pipeline!$J23,0),0)</f>
        <v>0</v>
      </c>
      <c r="Q23" s="71">
        <f>IFERROR(IF(AND(Q$3&gt;=Pipeline!$H23,Q$3&lt;=DATE(YEAR(Pipeline!$H23),MONTH(Pipeline!$H23)+Pipeline!$I23-1,1)),Pipeline!$J23,0),0)</f>
        <v>0</v>
      </c>
      <c r="R23" s="71">
        <f>IFERROR(IF(AND(R$3&gt;=Pipeline!$H23,R$3&lt;=DATE(YEAR(Pipeline!$H23),MONTH(Pipeline!$H23)+Pipeline!$I23-1,1)),Pipeline!$J23,0),0)</f>
        <v>0</v>
      </c>
      <c r="S23" s="71">
        <f>IFERROR(IF(AND(S$3&gt;=Pipeline!$H23,S$3&lt;=DATE(YEAR(Pipeline!$H23),MONTH(Pipeline!$H23)+Pipeline!$I23-1,1)),Pipeline!$J23,0),0)</f>
        <v>0</v>
      </c>
      <c r="T23" s="71">
        <f>IFERROR(IF(AND(T$3&gt;=Pipeline!$H23,T$3&lt;=DATE(YEAR(Pipeline!$H23),MONTH(Pipeline!$H23)+Pipeline!$I23-1,1)),Pipeline!$J23,0),0)</f>
        <v>0</v>
      </c>
      <c r="U23" s="71">
        <f>IFERROR(IF(AND(U$3&gt;=Pipeline!$H23,U$3&lt;=DATE(YEAR(Pipeline!$H23),MONTH(Pipeline!$H23)+Pipeline!$I23-1,1)),Pipeline!$J23,0),0)</f>
        <v>0</v>
      </c>
      <c r="V23" s="71">
        <f>IFERROR(IF(AND(V$3&gt;=Pipeline!$H23,V$3&lt;=DATE(YEAR(Pipeline!$H23),MONTH(Pipeline!$H23)+Pipeline!$I23-1,1)),Pipeline!$J23,0),0)</f>
        <v>0</v>
      </c>
      <c r="W23" s="71">
        <f>IFERROR(IF(AND(W$3&gt;=Pipeline!$H23,W$3&lt;=DATE(YEAR(Pipeline!$H23),MONTH(Pipeline!$H23)+Pipeline!$I23-1,1)),Pipeline!$J23,0),0)</f>
        <v>0</v>
      </c>
      <c r="X23" s="71">
        <f>IFERROR(IF(AND(X$3&gt;=Pipeline!$H23,X$3&lt;=DATE(YEAR(Pipeline!$H23),MONTH(Pipeline!$H23)+Pipeline!$I23-1,1)),Pipeline!$J23,0),0)</f>
        <v>0</v>
      </c>
      <c r="Y23" s="71">
        <f>IFERROR(IF(AND(Y$3&gt;=Pipeline!$H23,Y$3&lt;=DATE(YEAR(Pipeline!$H23),MONTH(Pipeline!$H23)+Pipeline!$I23-1,1)),Pipeline!$J23,0),0)</f>
        <v>0</v>
      </c>
      <c r="Z23" s="71">
        <f>IFERROR(IF(AND(Z$3&gt;=Pipeline!$H23,Z$3&lt;=DATE(YEAR(Pipeline!$H23),MONTH(Pipeline!$H23)+Pipeline!$I23-1,1)),Pipeline!$J23,0),0)</f>
        <v>0</v>
      </c>
      <c r="AA23" s="71">
        <f>IFERROR(IF(AND(AA$3&gt;=Pipeline!$H23,AA$3&lt;=DATE(YEAR(Pipeline!$H23),MONTH(Pipeline!$H23)+Pipeline!$I23-1,1)),Pipeline!$J23,0),0)</f>
        <v>0</v>
      </c>
      <c r="AB23" s="71">
        <f>IFERROR(IF(AND(AB$3&gt;=Pipeline!$H23,AB$3&lt;=DATE(YEAR(Pipeline!$H23),MONTH(Pipeline!$H23)+Pipeline!$I23-1,1)),Pipeline!$J23,0),0)</f>
        <v>0</v>
      </c>
      <c r="AC23" s="71">
        <f>IFERROR(IF(AND(AC$3&gt;=Pipeline!$H23,AC$3&lt;=DATE(YEAR(Pipeline!$H23),MONTH(Pipeline!$H23)+Pipeline!$I23-1,1)),Pipeline!$J23,0),0)</f>
        <v>0</v>
      </c>
      <c r="AD23" s="71">
        <f>IFERROR(IF(AND(AD$3&gt;=Pipeline!$H23,AD$3&lt;=DATE(YEAR(Pipeline!$H23),MONTH(Pipeline!$H23)+Pipeline!$I23-1,1)),Pipeline!$J23,0),0)</f>
        <v>0</v>
      </c>
      <c r="AE23" s="71">
        <f>IFERROR(IF(AND(AE$3&gt;=Pipeline!$H23,AE$3&lt;=DATE(YEAR(Pipeline!$H23),MONTH(Pipeline!$H23)+Pipeline!$I23-1,1)),Pipeline!$J23,0),0)</f>
        <v>0</v>
      </c>
      <c r="AF23" s="71">
        <f>IFERROR(IF(AND(AF$3&gt;=Pipeline!$H23,AF$3&lt;=DATE(YEAR(Pipeline!$H23),MONTH(Pipeline!$H23)+Pipeline!$I23-1,1)),Pipeline!$J23,0),0)</f>
        <v>0</v>
      </c>
      <c r="AG23" s="71">
        <f>IFERROR(IF(AND(AG$3&gt;=Pipeline!$H23,AG$3&lt;=DATE(YEAR(Pipeline!$H23),MONTH(Pipeline!$H23)+Pipeline!$I23-1,1)),Pipeline!$J23,0),0)</f>
        <v>0</v>
      </c>
      <c r="AH23" s="71">
        <f>IFERROR(IF(AND(AH$3&gt;=Pipeline!$H23,AH$3&lt;=DATE(YEAR(Pipeline!$H23),MONTH(Pipeline!$H23)+Pipeline!$I23-1,1)),Pipeline!$J23,0),0)</f>
        <v>0</v>
      </c>
      <c r="AI23" s="71">
        <f>IFERROR(IF(AND(AI$3&gt;=Pipeline!$H23,AI$3&lt;=DATE(YEAR(Pipeline!$H23),MONTH(Pipeline!$H23)+Pipeline!$I23-1,1)),Pipeline!$J23,0),0)</f>
        <v>0</v>
      </c>
      <c r="AJ23" s="71">
        <f>IFERROR(IF(AND(AJ$3&gt;=Pipeline!$H23,AJ$3&lt;=DATE(YEAR(Pipeline!$H23),MONTH(Pipeline!$H23)+Pipeline!$I23-1,1)),Pipeline!$J23,0),0)</f>
        <v>0</v>
      </c>
      <c r="AK23" s="71">
        <f>IFERROR(IF(AND(AK$3&gt;=Pipeline!$H23,AK$3&lt;=DATE(YEAR(Pipeline!$H23),MONTH(Pipeline!$H23)+Pipeline!$I23-1,1)),Pipeline!$J23,0),0)</f>
        <v>0</v>
      </c>
    </row>
    <row r="24" spans="1:37">
      <c r="A24" s="71">
        <f>IFERROR(IF(AND(A$3&gt;=Pipeline!$H24,A$3&lt;=DATE(YEAR(Pipeline!$H24),MONTH(Pipeline!$H24)+Pipeline!$I24-1,1)),Pipeline!$J24,0),0)</f>
        <v>0</v>
      </c>
      <c r="B24" s="71">
        <f>IFERROR(IF(AND(B$3&gt;=Pipeline!$H24,B$3&lt;=DATE(YEAR(Pipeline!$H24),MONTH(Pipeline!$H24)+Pipeline!$I24-1,1)),Pipeline!$J24,0),0)</f>
        <v>0</v>
      </c>
      <c r="C24" s="71">
        <f>IFERROR(IF(AND(C$3&gt;=Pipeline!$H24,C$3&lt;=DATE(YEAR(Pipeline!$H24),MONTH(Pipeline!$H24)+Pipeline!$I24-1,1)),Pipeline!$J24,0),0)</f>
        <v>0</v>
      </c>
      <c r="D24" s="71">
        <f>IFERROR(IF(AND(D$3&gt;=Pipeline!$H24,D$3&lt;=DATE(YEAR(Pipeline!$H24),MONTH(Pipeline!$H24)+Pipeline!$I24-1,1)),Pipeline!$J24,0),0)</f>
        <v>0</v>
      </c>
      <c r="E24" s="71">
        <f>IFERROR(IF(AND(E$3&gt;=Pipeline!$H24,E$3&lt;=DATE(YEAR(Pipeline!$H24),MONTH(Pipeline!$H24)+Pipeline!$I24-1,1)),Pipeline!$J24,0),0)</f>
        <v>0</v>
      </c>
      <c r="F24" s="71">
        <f>IFERROR(IF(AND(F$3&gt;=Pipeline!$H24,F$3&lt;=DATE(YEAR(Pipeline!$H24),MONTH(Pipeline!$H24)+Pipeline!$I24-1,1)),Pipeline!$J24,0),0)</f>
        <v>0</v>
      </c>
      <c r="G24" s="71">
        <f>IFERROR(IF(AND(G$3&gt;=Pipeline!$H24,G$3&lt;=DATE(YEAR(Pipeline!$H24),MONTH(Pipeline!$H24)+Pipeline!$I24-1,1)),Pipeline!$J24,0),0)</f>
        <v>0</v>
      </c>
      <c r="H24" s="71">
        <f>IFERROR(IF(AND(H$3&gt;=Pipeline!$H24,H$3&lt;=DATE(YEAR(Pipeline!$H24),MONTH(Pipeline!$H24)+Pipeline!$I24-1,1)),Pipeline!$J24,0),0)</f>
        <v>0</v>
      </c>
      <c r="I24" s="71">
        <f>IFERROR(IF(AND(I$3&gt;=Pipeline!$H24,I$3&lt;=DATE(YEAR(Pipeline!$H24),MONTH(Pipeline!$H24)+Pipeline!$I24-1,1)),Pipeline!$J24,0),0)</f>
        <v>0</v>
      </c>
      <c r="J24" s="71">
        <f>IFERROR(IF(AND(J$3&gt;=Pipeline!$H24,J$3&lt;=DATE(YEAR(Pipeline!$H24),MONTH(Pipeline!$H24)+Pipeline!$I24-1,1)),Pipeline!$J24,0),0)</f>
        <v>0</v>
      </c>
      <c r="K24" s="71">
        <f>IFERROR(IF(AND(K$3&gt;=Pipeline!$H24,K$3&lt;=DATE(YEAR(Pipeline!$H24),MONTH(Pipeline!$H24)+Pipeline!$I24-1,1)),Pipeline!$J24,0),0)</f>
        <v>0</v>
      </c>
      <c r="L24" s="71">
        <f>IFERROR(IF(AND(L$3&gt;=Pipeline!$H24,L$3&lt;=DATE(YEAR(Pipeline!$H24),MONTH(Pipeline!$H24)+Pipeline!$I24-1,1)),Pipeline!$J24,0),0)</f>
        <v>0</v>
      </c>
      <c r="M24" s="71">
        <f>IFERROR(IF(AND(M$3&gt;=Pipeline!$H24,M$3&lt;=DATE(YEAR(Pipeline!$H24),MONTH(Pipeline!$H24)+Pipeline!$I24-1,1)),Pipeline!$J24,0),0)</f>
        <v>0</v>
      </c>
      <c r="N24" s="71">
        <f>IFERROR(IF(AND(N$3&gt;=Pipeline!$H24,N$3&lt;=DATE(YEAR(Pipeline!$H24),MONTH(Pipeline!$H24)+Pipeline!$I24-1,1)),Pipeline!$J24,0),0)</f>
        <v>0</v>
      </c>
      <c r="O24" s="71">
        <f>IFERROR(IF(AND(O$3&gt;=Pipeline!$H24,O$3&lt;=DATE(YEAR(Pipeline!$H24),MONTH(Pipeline!$H24)+Pipeline!$I24-1,1)),Pipeline!$J24,0),0)</f>
        <v>0</v>
      </c>
      <c r="P24" s="71">
        <f>IFERROR(IF(AND(P$3&gt;=Pipeline!$H24,P$3&lt;=DATE(YEAR(Pipeline!$H24),MONTH(Pipeline!$H24)+Pipeline!$I24-1,1)),Pipeline!$J24,0),0)</f>
        <v>0</v>
      </c>
      <c r="Q24" s="71">
        <f>IFERROR(IF(AND(Q$3&gt;=Pipeline!$H24,Q$3&lt;=DATE(YEAR(Pipeline!$H24),MONTH(Pipeline!$H24)+Pipeline!$I24-1,1)),Pipeline!$J24,0),0)</f>
        <v>0</v>
      </c>
      <c r="R24" s="71">
        <f>IFERROR(IF(AND(R$3&gt;=Pipeline!$H24,R$3&lt;=DATE(YEAR(Pipeline!$H24),MONTH(Pipeline!$H24)+Pipeline!$I24-1,1)),Pipeline!$J24,0),0)</f>
        <v>0</v>
      </c>
      <c r="S24" s="71">
        <f>IFERROR(IF(AND(S$3&gt;=Pipeline!$H24,S$3&lt;=DATE(YEAR(Pipeline!$H24),MONTH(Pipeline!$H24)+Pipeline!$I24-1,1)),Pipeline!$J24,0),0)</f>
        <v>0</v>
      </c>
      <c r="T24" s="71">
        <f>IFERROR(IF(AND(T$3&gt;=Pipeline!$H24,T$3&lt;=DATE(YEAR(Pipeline!$H24),MONTH(Pipeline!$H24)+Pipeline!$I24-1,1)),Pipeline!$J24,0),0)</f>
        <v>0</v>
      </c>
      <c r="U24" s="71">
        <f>IFERROR(IF(AND(U$3&gt;=Pipeline!$H24,U$3&lt;=DATE(YEAR(Pipeline!$H24),MONTH(Pipeline!$H24)+Pipeline!$I24-1,1)),Pipeline!$J24,0),0)</f>
        <v>0</v>
      </c>
      <c r="V24" s="71">
        <f>IFERROR(IF(AND(V$3&gt;=Pipeline!$H24,V$3&lt;=DATE(YEAR(Pipeline!$H24),MONTH(Pipeline!$H24)+Pipeline!$I24-1,1)),Pipeline!$J24,0),0)</f>
        <v>0</v>
      </c>
      <c r="W24" s="71">
        <f>IFERROR(IF(AND(W$3&gt;=Pipeline!$H24,W$3&lt;=DATE(YEAR(Pipeline!$H24),MONTH(Pipeline!$H24)+Pipeline!$I24-1,1)),Pipeline!$J24,0),0)</f>
        <v>0</v>
      </c>
      <c r="X24" s="71">
        <f>IFERROR(IF(AND(X$3&gt;=Pipeline!$H24,X$3&lt;=DATE(YEAR(Pipeline!$H24),MONTH(Pipeline!$H24)+Pipeline!$I24-1,1)),Pipeline!$J24,0),0)</f>
        <v>0</v>
      </c>
      <c r="Y24" s="71">
        <f>IFERROR(IF(AND(Y$3&gt;=Pipeline!$H24,Y$3&lt;=DATE(YEAR(Pipeline!$H24),MONTH(Pipeline!$H24)+Pipeline!$I24-1,1)),Pipeline!$J24,0),0)</f>
        <v>0</v>
      </c>
      <c r="Z24" s="71">
        <f>IFERROR(IF(AND(Z$3&gt;=Pipeline!$H24,Z$3&lt;=DATE(YEAR(Pipeline!$H24),MONTH(Pipeline!$H24)+Pipeline!$I24-1,1)),Pipeline!$J24,0),0)</f>
        <v>0</v>
      </c>
      <c r="AA24" s="71">
        <f>IFERROR(IF(AND(AA$3&gt;=Pipeline!$H24,AA$3&lt;=DATE(YEAR(Pipeline!$H24),MONTH(Pipeline!$H24)+Pipeline!$I24-1,1)),Pipeline!$J24,0),0)</f>
        <v>0</v>
      </c>
      <c r="AB24" s="71">
        <f>IFERROR(IF(AND(AB$3&gt;=Pipeline!$H24,AB$3&lt;=DATE(YEAR(Pipeline!$H24),MONTH(Pipeline!$H24)+Pipeline!$I24-1,1)),Pipeline!$J24,0),0)</f>
        <v>0</v>
      </c>
      <c r="AC24" s="71">
        <f>IFERROR(IF(AND(AC$3&gt;=Pipeline!$H24,AC$3&lt;=DATE(YEAR(Pipeline!$H24),MONTH(Pipeline!$H24)+Pipeline!$I24-1,1)),Pipeline!$J24,0),0)</f>
        <v>0</v>
      </c>
      <c r="AD24" s="71">
        <f>IFERROR(IF(AND(AD$3&gt;=Pipeline!$H24,AD$3&lt;=DATE(YEAR(Pipeline!$H24),MONTH(Pipeline!$H24)+Pipeline!$I24-1,1)),Pipeline!$J24,0),0)</f>
        <v>0</v>
      </c>
      <c r="AE24" s="71">
        <f>IFERROR(IF(AND(AE$3&gt;=Pipeline!$H24,AE$3&lt;=DATE(YEAR(Pipeline!$H24),MONTH(Pipeline!$H24)+Pipeline!$I24-1,1)),Pipeline!$J24,0),0)</f>
        <v>0</v>
      </c>
      <c r="AF24" s="71">
        <f>IFERROR(IF(AND(AF$3&gt;=Pipeline!$H24,AF$3&lt;=DATE(YEAR(Pipeline!$H24),MONTH(Pipeline!$H24)+Pipeline!$I24-1,1)),Pipeline!$J24,0),0)</f>
        <v>0</v>
      </c>
      <c r="AG24" s="71">
        <f>IFERROR(IF(AND(AG$3&gt;=Pipeline!$H24,AG$3&lt;=DATE(YEAR(Pipeline!$H24),MONTH(Pipeline!$H24)+Pipeline!$I24-1,1)),Pipeline!$J24,0),0)</f>
        <v>0</v>
      </c>
      <c r="AH24" s="71">
        <f>IFERROR(IF(AND(AH$3&gt;=Pipeline!$H24,AH$3&lt;=DATE(YEAR(Pipeline!$H24),MONTH(Pipeline!$H24)+Pipeline!$I24-1,1)),Pipeline!$J24,0),0)</f>
        <v>0</v>
      </c>
      <c r="AI24" s="71">
        <f>IFERROR(IF(AND(AI$3&gt;=Pipeline!$H24,AI$3&lt;=DATE(YEAR(Pipeline!$H24),MONTH(Pipeline!$H24)+Pipeline!$I24-1,1)),Pipeline!$J24,0),0)</f>
        <v>0</v>
      </c>
      <c r="AJ24" s="71">
        <f>IFERROR(IF(AND(AJ$3&gt;=Pipeline!$H24,AJ$3&lt;=DATE(YEAR(Pipeline!$H24),MONTH(Pipeline!$H24)+Pipeline!$I24-1,1)),Pipeline!$J24,0),0)</f>
        <v>0</v>
      </c>
      <c r="AK24" s="71">
        <f>IFERROR(IF(AND(AK$3&gt;=Pipeline!$H24,AK$3&lt;=DATE(YEAR(Pipeline!$H24),MONTH(Pipeline!$H24)+Pipeline!$I24-1,1)),Pipeline!$J24,0),0)</f>
        <v>0</v>
      </c>
    </row>
    <row r="25" spans="1:37">
      <c r="A25" s="71">
        <f>IFERROR(IF(AND(A$3&gt;=Pipeline!$H25,A$3&lt;=DATE(YEAR(Pipeline!$H25),MONTH(Pipeline!$H25)+Pipeline!$I25-1,1)),Pipeline!$J25,0),0)</f>
        <v>0</v>
      </c>
      <c r="B25" s="71">
        <f>IFERROR(IF(AND(B$3&gt;=Pipeline!$H25,B$3&lt;=DATE(YEAR(Pipeline!$H25),MONTH(Pipeline!$H25)+Pipeline!$I25-1,1)),Pipeline!$J25,0),0)</f>
        <v>0</v>
      </c>
      <c r="C25" s="71">
        <f>IFERROR(IF(AND(C$3&gt;=Pipeline!$H25,C$3&lt;=DATE(YEAR(Pipeline!$H25),MONTH(Pipeline!$H25)+Pipeline!$I25-1,1)),Pipeline!$J25,0),0)</f>
        <v>0</v>
      </c>
      <c r="D25" s="71">
        <f>IFERROR(IF(AND(D$3&gt;=Pipeline!$H25,D$3&lt;=DATE(YEAR(Pipeline!$H25),MONTH(Pipeline!$H25)+Pipeline!$I25-1,1)),Pipeline!$J25,0),0)</f>
        <v>0</v>
      </c>
      <c r="E25" s="71">
        <f>IFERROR(IF(AND(E$3&gt;=Pipeline!$H25,E$3&lt;=DATE(YEAR(Pipeline!$H25),MONTH(Pipeline!$H25)+Pipeline!$I25-1,1)),Pipeline!$J25,0),0)</f>
        <v>0</v>
      </c>
      <c r="F25" s="71">
        <f>IFERROR(IF(AND(F$3&gt;=Pipeline!$H25,F$3&lt;=DATE(YEAR(Pipeline!$H25),MONTH(Pipeline!$H25)+Pipeline!$I25-1,1)),Pipeline!$J25,0),0)</f>
        <v>0</v>
      </c>
      <c r="G25" s="71">
        <f>IFERROR(IF(AND(G$3&gt;=Pipeline!$H25,G$3&lt;=DATE(YEAR(Pipeline!$H25),MONTH(Pipeline!$H25)+Pipeline!$I25-1,1)),Pipeline!$J25,0),0)</f>
        <v>0</v>
      </c>
      <c r="H25" s="71">
        <f>IFERROR(IF(AND(H$3&gt;=Pipeline!$H25,H$3&lt;=DATE(YEAR(Pipeline!$H25),MONTH(Pipeline!$H25)+Pipeline!$I25-1,1)),Pipeline!$J25,0),0)</f>
        <v>0</v>
      </c>
      <c r="I25" s="71">
        <f>IFERROR(IF(AND(I$3&gt;=Pipeline!$H25,I$3&lt;=DATE(YEAR(Pipeline!$H25),MONTH(Pipeline!$H25)+Pipeline!$I25-1,1)),Pipeline!$J25,0),0)</f>
        <v>0</v>
      </c>
      <c r="J25" s="71">
        <f>IFERROR(IF(AND(J$3&gt;=Pipeline!$H25,J$3&lt;=DATE(YEAR(Pipeline!$H25),MONTH(Pipeline!$H25)+Pipeline!$I25-1,1)),Pipeline!$J25,0),0)</f>
        <v>0</v>
      </c>
      <c r="K25" s="71">
        <f>IFERROR(IF(AND(K$3&gt;=Pipeline!$H25,K$3&lt;=DATE(YEAR(Pipeline!$H25),MONTH(Pipeline!$H25)+Pipeline!$I25-1,1)),Pipeline!$J25,0),0)</f>
        <v>0</v>
      </c>
      <c r="L25" s="71">
        <f>IFERROR(IF(AND(L$3&gt;=Pipeline!$H25,L$3&lt;=DATE(YEAR(Pipeline!$H25),MONTH(Pipeline!$H25)+Pipeline!$I25-1,1)),Pipeline!$J25,0),0)</f>
        <v>0</v>
      </c>
      <c r="M25" s="71">
        <f>IFERROR(IF(AND(M$3&gt;=Pipeline!$H25,M$3&lt;=DATE(YEAR(Pipeline!$H25),MONTH(Pipeline!$H25)+Pipeline!$I25-1,1)),Pipeline!$J25,0),0)</f>
        <v>0</v>
      </c>
      <c r="N25" s="71">
        <f>IFERROR(IF(AND(N$3&gt;=Pipeline!$H25,N$3&lt;=DATE(YEAR(Pipeline!$H25),MONTH(Pipeline!$H25)+Pipeline!$I25-1,1)),Pipeline!$J25,0),0)</f>
        <v>0</v>
      </c>
      <c r="O25" s="71">
        <f>IFERROR(IF(AND(O$3&gt;=Pipeline!$H25,O$3&lt;=DATE(YEAR(Pipeline!$H25),MONTH(Pipeline!$H25)+Pipeline!$I25-1,1)),Pipeline!$J25,0),0)</f>
        <v>0</v>
      </c>
      <c r="P25" s="71">
        <f>IFERROR(IF(AND(P$3&gt;=Pipeline!$H25,P$3&lt;=DATE(YEAR(Pipeline!$H25),MONTH(Pipeline!$H25)+Pipeline!$I25-1,1)),Pipeline!$J25,0),0)</f>
        <v>0</v>
      </c>
      <c r="Q25" s="71">
        <f>IFERROR(IF(AND(Q$3&gt;=Pipeline!$H25,Q$3&lt;=DATE(YEAR(Pipeline!$H25),MONTH(Pipeline!$H25)+Pipeline!$I25-1,1)),Pipeline!$J25,0),0)</f>
        <v>0</v>
      </c>
      <c r="R25" s="71">
        <f>IFERROR(IF(AND(R$3&gt;=Pipeline!$H25,R$3&lt;=DATE(YEAR(Pipeline!$H25),MONTH(Pipeline!$H25)+Pipeline!$I25-1,1)),Pipeline!$J25,0),0)</f>
        <v>0</v>
      </c>
      <c r="S25" s="71">
        <f>IFERROR(IF(AND(S$3&gt;=Pipeline!$H25,S$3&lt;=DATE(YEAR(Pipeline!$H25),MONTH(Pipeline!$H25)+Pipeline!$I25-1,1)),Pipeline!$J25,0),0)</f>
        <v>0</v>
      </c>
      <c r="T25" s="71">
        <f>IFERROR(IF(AND(T$3&gt;=Pipeline!$H25,T$3&lt;=DATE(YEAR(Pipeline!$H25),MONTH(Pipeline!$H25)+Pipeline!$I25-1,1)),Pipeline!$J25,0),0)</f>
        <v>0</v>
      </c>
      <c r="U25" s="71">
        <f>IFERROR(IF(AND(U$3&gt;=Pipeline!$H25,U$3&lt;=DATE(YEAR(Pipeline!$H25),MONTH(Pipeline!$H25)+Pipeline!$I25-1,1)),Pipeline!$J25,0),0)</f>
        <v>0</v>
      </c>
      <c r="V25" s="71">
        <f>IFERROR(IF(AND(V$3&gt;=Pipeline!$H25,V$3&lt;=DATE(YEAR(Pipeline!$H25),MONTH(Pipeline!$H25)+Pipeline!$I25-1,1)),Pipeline!$J25,0),0)</f>
        <v>0</v>
      </c>
      <c r="W25" s="71">
        <f>IFERROR(IF(AND(W$3&gt;=Pipeline!$H25,W$3&lt;=DATE(YEAR(Pipeline!$H25),MONTH(Pipeline!$H25)+Pipeline!$I25-1,1)),Pipeline!$J25,0),0)</f>
        <v>0</v>
      </c>
      <c r="X25" s="71">
        <f>IFERROR(IF(AND(X$3&gt;=Pipeline!$H25,X$3&lt;=DATE(YEAR(Pipeline!$H25),MONTH(Pipeline!$H25)+Pipeline!$I25-1,1)),Pipeline!$J25,0),0)</f>
        <v>0</v>
      </c>
      <c r="Y25" s="71">
        <f>IFERROR(IF(AND(Y$3&gt;=Pipeline!$H25,Y$3&lt;=DATE(YEAR(Pipeline!$H25),MONTH(Pipeline!$H25)+Pipeline!$I25-1,1)),Pipeline!$J25,0),0)</f>
        <v>0</v>
      </c>
      <c r="Z25" s="71">
        <f>IFERROR(IF(AND(Z$3&gt;=Pipeline!$H25,Z$3&lt;=DATE(YEAR(Pipeline!$H25),MONTH(Pipeline!$H25)+Pipeline!$I25-1,1)),Pipeline!$J25,0),0)</f>
        <v>0</v>
      </c>
      <c r="AA25" s="71">
        <f>IFERROR(IF(AND(AA$3&gt;=Pipeline!$H25,AA$3&lt;=DATE(YEAR(Pipeline!$H25),MONTH(Pipeline!$H25)+Pipeline!$I25-1,1)),Pipeline!$J25,0),0)</f>
        <v>0</v>
      </c>
      <c r="AB25" s="71">
        <f>IFERROR(IF(AND(AB$3&gt;=Pipeline!$H25,AB$3&lt;=DATE(YEAR(Pipeline!$H25),MONTH(Pipeline!$H25)+Pipeline!$I25-1,1)),Pipeline!$J25,0),0)</f>
        <v>0</v>
      </c>
      <c r="AC25" s="71">
        <f>IFERROR(IF(AND(AC$3&gt;=Pipeline!$H25,AC$3&lt;=DATE(YEAR(Pipeline!$H25),MONTH(Pipeline!$H25)+Pipeline!$I25-1,1)),Pipeline!$J25,0),0)</f>
        <v>0</v>
      </c>
      <c r="AD25" s="71">
        <f>IFERROR(IF(AND(AD$3&gt;=Pipeline!$H25,AD$3&lt;=DATE(YEAR(Pipeline!$H25),MONTH(Pipeline!$H25)+Pipeline!$I25-1,1)),Pipeline!$J25,0),0)</f>
        <v>0</v>
      </c>
      <c r="AE25" s="71">
        <f>IFERROR(IF(AND(AE$3&gt;=Pipeline!$H25,AE$3&lt;=DATE(YEAR(Pipeline!$H25),MONTH(Pipeline!$H25)+Pipeline!$I25-1,1)),Pipeline!$J25,0),0)</f>
        <v>0</v>
      </c>
      <c r="AF25" s="71">
        <f>IFERROR(IF(AND(AF$3&gt;=Pipeline!$H25,AF$3&lt;=DATE(YEAR(Pipeline!$H25),MONTH(Pipeline!$H25)+Pipeline!$I25-1,1)),Pipeline!$J25,0),0)</f>
        <v>0</v>
      </c>
      <c r="AG25" s="71">
        <f>IFERROR(IF(AND(AG$3&gt;=Pipeline!$H25,AG$3&lt;=DATE(YEAR(Pipeline!$H25),MONTH(Pipeline!$H25)+Pipeline!$I25-1,1)),Pipeline!$J25,0),0)</f>
        <v>0</v>
      </c>
      <c r="AH25" s="71">
        <f>IFERROR(IF(AND(AH$3&gt;=Pipeline!$H25,AH$3&lt;=DATE(YEAR(Pipeline!$H25),MONTH(Pipeline!$H25)+Pipeline!$I25-1,1)),Pipeline!$J25,0),0)</f>
        <v>0</v>
      </c>
      <c r="AI25" s="71">
        <f>IFERROR(IF(AND(AI$3&gt;=Pipeline!$H25,AI$3&lt;=DATE(YEAR(Pipeline!$H25),MONTH(Pipeline!$H25)+Pipeline!$I25-1,1)),Pipeline!$J25,0),0)</f>
        <v>0</v>
      </c>
      <c r="AJ25" s="71">
        <f>IFERROR(IF(AND(AJ$3&gt;=Pipeline!$H25,AJ$3&lt;=DATE(YEAR(Pipeline!$H25),MONTH(Pipeline!$H25)+Pipeline!$I25-1,1)),Pipeline!$J25,0),0)</f>
        <v>0</v>
      </c>
      <c r="AK25" s="71">
        <f>IFERROR(IF(AND(AK$3&gt;=Pipeline!$H25,AK$3&lt;=DATE(YEAR(Pipeline!$H25),MONTH(Pipeline!$H25)+Pipeline!$I25-1,1)),Pipeline!$J25,0),0)</f>
        <v>0</v>
      </c>
    </row>
    <row r="26" spans="1:37">
      <c r="A26" s="71">
        <f>IFERROR(IF(AND(A$3&gt;=Pipeline!$H26,A$3&lt;=DATE(YEAR(Pipeline!$H26),MONTH(Pipeline!$H26)+Pipeline!$I26-1,1)),Pipeline!$J26,0),0)</f>
        <v>0</v>
      </c>
      <c r="B26" s="71">
        <f>IFERROR(IF(AND(B$3&gt;=Pipeline!$H26,B$3&lt;=DATE(YEAR(Pipeline!$H26),MONTH(Pipeline!$H26)+Pipeline!$I26-1,1)),Pipeline!$J26,0),0)</f>
        <v>0</v>
      </c>
      <c r="C26" s="71">
        <f>IFERROR(IF(AND(C$3&gt;=Pipeline!$H26,C$3&lt;=DATE(YEAR(Pipeline!$H26),MONTH(Pipeline!$H26)+Pipeline!$I26-1,1)),Pipeline!$J26,0),0)</f>
        <v>0</v>
      </c>
      <c r="D26" s="71">
        <f>IFERROR(IF(AND(D$3&gt;=Pipeline!$H26,D$3&lt;=DATE(YEAR(Pipeline!$H26),MONTH(Pipeline!$H26)+Pipeline!$I26-1,1)),Pipeline!$J26,0),0)</f>
        <v>0</v>
      </c>
      <c r="E26" s="71">
        <f>IFERROR(IF(AND(E$3&gt;=Pipeline!$H26,E$3&lt;=DATE(YEAR(Pipeline!$H26),MONTH(Pipeline!$H26)+Pipeline!$I26-1,1)),Pipeline!$J26,0),0)</f>
        <v>0</v>
      </c>
      <c r="F26" s="71">
        <f>IFERROR(IF(AND(F$3&gt;=Pipeline!$H26,F$3&lt;=DATE(YEAR(Pipeline!$H26),MONTH(Pipeline!$H26)+Pipeline!$I26-1,1)),Pipeline!$J26,0),0)</f>
        <v>0</v>
      </c>
      <c r="G26" s="71">
        <f>IFERROR(IF(AND(G$3&gt;=Pipeline!$H26,G$3&lt;=DATE(YEAR(Pipeline!$H26),MONTH(Pipeline!$H26)+Pipeline!$I26-1,1)),Pipeline!$J26,0),0)</f>
        <v>0</v>
      </c>
      <c r="H26" s="71">
        <f>IFERROR(IF(AND(H$3&gt;=Pipeline!$H26,H$3&lt;=DATE(YEAR(Pipeline!$H26),MONTH(Pipeline!$H26)+Pipeline!$I26-1,1)),Pipeline!$J26,0),0)</f>
        <v>0</v>
      </c>
      <c r="I26" s="71">
        <f>IFERROR(IF(AND(I$3&gt;=Pipeline!$H26,I$3&lt;=DATE(YEAR(Pipeline!$H26),MONTH(Pipeline!$H26)+Pipeline!$I26-1,1)),Pipeline!$J26,0),0)</f>
        <v>0</v>
      </c>
      <c r="J26" s="71">
        <f>IFERROR(IF(AND(J$3&gt;=Pipeline!$H26,J$3&lt;=DATE(YEAR(Pipeline!$H26),MONTH(Pipeline!$H26)+Pipeline!$I26-1,1)),Pipeline!$J26,0),0)</f>
        <v>0</v>
      </c>
      <c r="K26" s="71">
        <f>IFERROR(IF(AND(K$3&gt;=Pipeline!$H26,K$3&lt;=DATE(YEAR(Pipeline!$H26),MONTH(Pipeline!$H26)+Pipeline!$I26-1,1)),Pipeline!$J26,0),0)</f>
        <v>0</v>
      </c>
      <c r="L26" s="71">
        <f>IFERROR(IF(AND(L$3&gt;=Pipeline!$H26,L$3&lt;=DATE(YEAR(Pipeline!$H26),MONTH(Pipeline!$H26)+Pipeline!$I26-1,1)),Pipeline!$J26,0),0)</f>
        <v>0</v>
      </c>
      <c r="M26" s="71">
        <f>IFERROR(IF(AND(M$3&gt;=Pipeline!$H26,M$3&lt;=DATE(YEAR(Pipeline!$H26),MONTH(Pipeline!$H26)+Pipeline!$I26-1,1)),Pipeline!$J26,0),0)</f>
        <v>0</v>
      </c>
      <c r="N26" s="71">
        <f>IFERROR(IF(AND(N$3&gt;=Pipeline!$H26,N$3&lt;=DATE(YEAR(Pipeline!$H26),MONTH(Pipeline!$H26)+Pipeline!$I26-1,1)),Pipeline!$J26,0),0)</f>
        <v>0</v>
      </c>
      <c r="O26" s="71">
        <f>IFERROR(IF(AND(O$3&gt;=Pipeline!$H26,O$3&lt;=DATE(YEAR(Pipeline!$H26),MONTH(Pipeline!$H26)+Pipeline!$I26-1,1)),Pipeline!$J26,0),0)</f>
        <v>0</v>
      </c>
      <c r="P26" s="71">
        <f>IFERROR(IF(AND(P$3&gt;=Pipeline!$H26,P$3&lt;=DATE(YEAR(Pipeline!$H26),MONTH(Pipeline!$H26)+Pipeline!$I26-1,1)),Pipeline!$J26,0),0)</f>
        <v>0</v>
      </c>
      <c r="Q26" s="71">
        <f>IFERROR(IF(AND(Q$3&gt;=Pipeline!$H26,Q$3&lt;=DATE(YEAR(Pipeline!$H26),MONTH(Pipeline!$H26)+Pipeline!$I26-1,1)),Pipeline!$J26,0),0)</f>
        <v>0</v>
      </c>
      <c r="R26" s="71">
        <f>IFERROR(IF(AND(R$3&gt;=Pipeline!$H26,R$3&lt;=DATE(YEAR(Pipeline!$H26),MONTH(Pipeline!$H26)+Pipeline!$I26-1,1)),Pipeline!$J26,0),0)</f>
        <v>0</v>
      </c>
      <c r="S26" s="71">
        <f>IFERROR(IF(AND(S$3&gt;=Pipeline!$H26,S$3&lt;=DATE(YEAR(Pipeline!$H26),MONTH(Pipeline!$H26)+Pipeline!$I26-1,1)),Pipeline!$J26,0),0)</f>
        <v>0</v>
      </c>
      <c r="T26" s="71">
        <f>IFERROR(IF(AND(T$3&gt;=Pipeline!$H26,T$3&lt;=DATE(YEAR(Pipeline!$H26),MONTH(Pipeline!$H26)+Pipeline!$I26-1,1)),Pipeline!$J26,0),0)</f>
        <v>0</v>
      </c>
      <c r="U26" s="71">
        <f>IFERROR(IF(AND(U$3&gt;=Pipeline!$H26,U$3&lt;=DATE(YEAR(Pipeline!$H26),MONTH(Pipeline!$H26)+Pipeline!$I26-1,1)),Pipeline!$J26,0),0)</f>
        <v>0</v>
      </c>
      <c r="V26" s="71">
        <f>IFERROR(IF(AND(V$3&gt;=Pipeline!$H26,V$3&lt;=DATE(YEAR(Pipeline!$H26),MONTH(Pipeline!$H26)+Pipeline!$I26-1,1)),Pipeline!$J26,0),0)</f>
        <v>0</v>
      </c>
      <c r="W26" s="71">
        <f>IFERROR(IF(AND(W$3&gt;=Pipeline!$H26,W$3&lt;=DATE(YEAR(Pipeline!$H26),MONTH(Pipeline!$H26)+Pipeline!$I26-1,1)),Pipeline!$J26,0),0)</f>
        <v>0</v>
      </c>
      <c r="X26" s="71">
        <f>IFERROR(IF(AND(X$3&gt;=Pipeline!$H26,X$3&lt;=DATE(YEAR(Pipeline!$H26),MONTH(Pipeline!$H26)+Pipeline!$I26-1,1)),Pipeline!$J26,0),0)</f>
        <v>0</v>
      </c>
      <c r="Y26" s="71">
        <f>IFERROR(IF(AND(Y$3&gt;=Pipeline!$H26,Y$3&lt;=DATE(YEAR(Pipeline!$H26),MONTH(Pipeline!$H26)+Pipeline!$I26-1,1)),Pipeline!$J26,0),0)</f>
        <v>0</v>
      </c>
      <c r="Z26" s="71">
        <f>IFERROR(IF(AND(Z$3&gt;=Pipeline!$H26,Z$3&lt;=DATE(YEAR(Pipeline!$H26),MONTH(Pipeline!$H26)+Pipeline!$I26-1,1)),Pipeline!$J26,0),0)</f>
        <v>0</v>
      </c>
      <c r="AA26" s="71">
        <f>IFERROR(IF(AND(AA$3&gt;=Pipeline!$H26,AA$3&lt;=DATE(YEAR(Pipeline!$H26),MONTH(Pipeline!$H26)+Pipeline!$I26-1,1)),Pipeline!$J26,0),0)</f>
        <v>0</v>
      </c>
      <c r="AB26" s="71">
        <f>IFERROR(IF(AND(AB$3&gt;=Pipeline!$H26,AB$3&lt;=DATE(YEAR(Pipeline!$H26),MONTH(Pipeline!$H26)+Pipeline!$I26-1,1)),Pipeline!$J26,0),0)</f>
        <v>0</v>
      </c>
      <c r="AC26" s="71">
        <f>IFERROR(IF(AND(AC$3&gt;=Pipeline!$H26,AC$3&lt;=DATE(YEAR(Pipeline!$H26),MONTH(Pipeline!$H26)+Pipeline!$I26-1,1)),Pipeline!$J26,0),0)</f>
        <v>0</v>
      </c>
      <c r="AD26" s="71">
        <f>IFERROR(IF(AND(AD$3&gt;=Pipeline!$H26,AD$3&lt;=DATE(YEAR(Pipeline!$H26),MONTH(Pipeline!$H26)+Pipeline!$I26-1,1)),Pipeline!$J26,0),0)</f>
        <v>0</v>
      </c>
      <c r="AE26" s="71">
        <f>IFERROR(IF(AND(AE$3&gt;=Pipeline!$H26,AE$3&lt;=DATE(YEAR(Pipeline!$H26),MONTH(Pipeline!$H26)+Pipeline!$I26-1,1)),Pipeline!$J26,0),0)</f>
        <v>0</v>
      </c>
      <c r="AF26" s="71">
        <f>IFERROR(IF(AND(AF$3&gt;=Pipeline!$H26,AF$3&lt;=DATE(YEAR(Pipeline!$H26),MONTH(Pipeline!$H26)+Pipeline!$I26-1,1)),Pipeline!$J26,0),0)</f>
        <v>0</v>
      </c>
      <c r="AG26" s="71">
        <f>IFERROR(IF(AND(AG$3&gt;=Pipeline!$H26,AG$3&lt;=DATE(YEAR(Pipeline!$H26),MONTH(Pipeline!$H26)+Pipeline!$I26-1,1)),Pipeline!$J26,0),0)</f>
        <v>0</v>
      </c>
      <c r="AH26" s="71">
        <f>IFERROR(IF(AND(AH$3&gt;=Pipeline!$H26,AH$3&lt;=DATE(YEAR(Pipeline!$H26),MONTH(Pipeline!$H26)+Pipeline!$I26-1,1)),Pipeline!$J26,0),0)</f>
        <v>0</v>
      </c>
      <c r="AI26" s="71">
        <f>IFERROR(IF(AND(AI$3&gt;=Pipeline!$H26,AI$3&lt;=DATE(YEAR(Pipeline!$H26),MONTH(Pipeline!$H26)+Pipeline!$I26-1,1)),Pipeline!$J26,0),0)</f>
        <v>0</v>
      </c>
      <c r="AJ26" s="71">
        <f>IFERROR(IF(AND(AJ$3&gt;=Pipeline!$H26,AJ$3&lt;=DATE(YEAR(Pipeline!$H26),MONTH(Pipeline!$H26)+Pipeline!$I26-1,1)),Pipeline!$J26,0),0)</f>
        <v>0</v>
      </c>
      <c r="AK26" s="71">
        <f>IFERROR(IF(AND(AK$3&gt;=Pipeline!$H26,AK$3&lt;=DATE(YEAR(Pipeline!$H26),MONTH(Pipeline!$H26)+Pipeline!$I26-1,1)),Pipeline!$J26,0),0)</f>
        <v>0</v>
      </c>
    </row>
    <row r="27" spans="1:37">
      <c r="A27" s="71">
        <f>IFERROR(IF(AND(A$3&gt;=Pipeline!$H27,A$3&lt;=DATE(YEAR(Pipeline!$H27),MONTH(Pipeline!$H27)+Pipeline!$I27-1,1)),Pipeline!$J27,0),0)</f>
        <v>0</v>
      </c>
      <c r="B27" s="71">
        <f>IFERROR(IF(AND(B$3&gt;=Pipeline!$H27,B$3&lt;=DATE(YEAR(Pipeline!$H27),MONTH(Pipeline!$H27)+Pipeline!$I27-1,1)),Pipeline!$J27,0),0)</f>
        <v>0</v>
      </c>
      <c r="C27" s="71">
        <f>IFERROR(IF(AND(C$3&gt;=Pipeline!$H27,C$3&lt;=DATE(YEAR(Pipeline!$H27),MONTH(Pipeline!$H27)+Pipeline!$I27-1,1)),Pipeline!$J27,0),0)</f>
        <v>0</v>
      </c>
      <c r="D27" s="71">
        <f>IFERROR(IF(AND(D$3&gt;=Pipeline!$H27,D$3&lt;=DATE(YEAR(Pipeline!$H27),MONTH(Pipeline!$H27)+Pipeline!$I27-1,1)),Pipeline!$J27,0),0)</f>
        <v>0</v>
      </c>
      <c r="E27" s="71">
        <f>IFERROR(IF(AND(E$3&gt;=Pipeline!$H27,E$3&lt;=DATE(YEAR(Pipeline!$H27),MONTH(Pipeline!$H27)+Pipeline!$I27-1,1)),Pipeline!$J27,0),0)</f>
        <v>0</v>
      </c>
      <c r="F27" s="71">
        <f>IFERROR(IF(AND(F$3&gt;=Pipeline!$H27,F$3&lt;=DATE(YEAR(Pipeline!$H27),MONTH(Pipeline!$H27)+Pipeline!$I27-1,1)),Pipeline!$J27,0),0)</f>
        <v>0</v>
      </c>
      <c r="G27" s="71">
        <f>IFERROR(IF(AND(G$3&gt;=Pipeline!$H27,G$3&lt;=DATE(YEAR(Pipeline!$H27),MONTH(Pipeline!$H27)+Pipeline!$I27-1,1)),Pipeline!$J27,0),0)</f>
        <v>0</v>
      </c>
      <c r="H27" s="71">
        <f>IFERROR(IF(AND(H$3&gt;=Pipeline!$H27,H$3&lt;=DATE(YEAR(Pipeline!$H27),MONTH(Pipeline!$H27)+Pipeline!$I27-1,1)),Pipeline!$J27,0),0)</f>
        <v>0</v>
      </c>
      <c r="I27" s="71">
        <f>IFERROR(IF(AND(I$3&gt;=Pipeline!$H27,I$3&lt;=DATE(YEAR(Pipeline!$H27),MONTH(Pipeline!$H27)+Pipeline!$I27-1,1)),Pipeline!$J27,0),0)</f>
        <v>0</v>
      </c>
      <c r="J27" s="71">
        <f>IFERROR(IF(AND(J$3&gt;=Pipeline!$H27,J$3&lt;=DATE(YEAR(Pipeline!$H27),MONTH(Pipeline!$H27)+Pipeline!$I27-1,1)),Pipeline!$J27,0),0)</f>
        <v>0</v>
      </c>
      <c r="K27" s="71">
        <f>IFERROR(IF(AND(K$3&gt;=Pipeline!$H27,K$3&lt;=DATE(YEAR(Pipeline!$H27),MONTH(Pipeline!$H27)+Pipeline!$I27-1,1)),Pipeline!$J27,0),0)</f>
        <v>0</v>
      </c>
      <c r="L27" s="71">
        <f>IFERROR(IF(AND(L$3&gt;=Pipeline!$H27,L$3&lt;=DATE(YEAR(Pipeline!$H27),MONTH(Pipeline!$H27)+Pipeline!$I27-1,1)),Pipeline!$J27,0),0)</f>
        <v>0</v>
      </c>
      <c r="M27" s="71">
        <f>IFERROR(IF(AND(M$3&gt;=Pipeline!$H27,M$3&lt;=DATE(YEAR(Pipeline!$H27),MONTH(Pipeline!$H27)+Pipeline!$I27-1,1)),Pipeline!$J27,0),0)</f>
        <v>0</v>
      </c>
      <c r="N27" s="71">
        <f>IFERROR(IF(AND(N$3&gt;=Pipeline!$H27,N$3&lt;=DATE(YEAR(Pipeline!$H27),MONTH(Pipeline!$H27)+Pipeline!$I27-1,1)),Pipeline!$J27,0),0)</f>
        <v>0</v>
      </c>
      <c r="O27" s="71">
        <f>IFERROR(IF(AND(O$3&gt;=Pipeline!$H27,O$3&lt;=DATE(YEAR(Pipeline!$H27),MONTH(Pipeline!$H27)+Pipeline!$I27-1,1)),Pipeline!$J27,0),0)</f>
        <v>0</v>
      </c>
      <c r="P27" s="71">
        <f>IFERROR(IF(AND(P$3&gt;=Pipeline!$H27,P$3&lt;=DATE(YEAR(Pipeline!$H27),MONTH(Pipeline!$H27)+Pipeline!$I27-1,1)),Pipeline!$J27,0),0)</f>
        <v>0</v>
      </c>
      <c r="Q27" s="71">
        <f>IFERROR(IF(AND(Q$3&gt;=Pipeline!$H27,Q$3&lt;=DATE(YEAR(Pipeline!$H27),MONTH(Pipeline!$H27)+Pipeline!$I27-1,1)),Pipeline!$J27,0),0)</f>
        <v>0</v>
      </c>
      <c r="R27" s="71">
        <f>IFERROR(IF(AND(R$3&gt;=Pipeline!$H27,R$3&lt;=DATE(YEAR(Pipeline!$H27),MONTH(Pipeline!$H27)+Pipeline!$I27-1,1)),Pipeline!$J27,0),0)</f>
        <v>0</v>
      </c>
      <c r="S27" s="71">
        <f>IFERROR(IF(AND(S$3&gt;=Pipeline!$H27,S$3&lt;=DATE(YEAR(Pipeline!$H27),MONTH(Pipeline!$H27)+Pipeline!$I27-1,1)),Pipeline!$J27,0),0)</f>
        <v>0</v>
      </c>
      <c r="T27" s="71">
        <f>IFERROR(IF(AND(T$3&gt;=Pipeline!$H27,T$3&lt;=DATE(YEAR(Pipeline!$H27),MONTH(Pipeline!$H27)+Pipeline!$I27-1,1)),Pipeline!$J27,0),0)</f>
        <v>0</v>
      </c>
      <c r="U27" s="71">
        <f>IFERROR(IF(AND(U$3&gt;=Pipeline!$H27,U$3&lt;=DATE(YEAR(Pipeline!$H27),MONTH(Pipeline!$H27)+Pipeline!$I27-1,1)),Pipeline!$J27,0),0)</f>
        <v>0</v>
      </c>
      <c r="V27" s="71">
        <f>IFERROR(IF(AND(V$3&gt;=Pipeline!$H27,V$3&lt;=DATE(YEAR(Pipeline!$H27),MONTH(Pipeline!$H27)+Pipeline!$I27-1,1)),Pipeline!$J27,0),0)</f>
        <v>0</v>
      </c>
      <c r="W27" s="71">
        <f>IFERROR(IF(AND(W$3&gt;=Pipeline!$H27,W$3&lt;=DATE(YEAR(Pipeline!$H27),MONTH(Pipeline!$H27)+Pipeline!$I27-1,1)),Pipeline!$J27,0),0)</f>
        <v>0</v>
      </c>
      <c r="X27" s="71">
        <f>IFERROR(IF(AND(X$3&gt;=Pipeline!$H27,X$3&lt;=DATE(YEAR(Pipeline!$H27),MONTH(Pipeline!$H27)+Pipeline!$I27-1,1)),Pipeline!$J27,0),0)</f>
        <v>0</v>
      </c>
      <c r="Y27" s="71">
        <f>IFERROR(IF(AND(Y$3&gt;=Pipeline!$H27,Y$3&lt;=DATE(YEAR(Pipeline!$H27),MONTH(Pipeline!$H27)+Pipeline!$I27-1,1)),Pipeline!$J27,0),0)</f>
        <v>0</v>
      </c>
      <c r="Z27" s="71">
        <f>IFERROR(IF(AND(Z$3&gt;=Pipeline!$H27,Z$3&lt;=DATE(YEAR(Pipeline!$H27),MONTH(Pipeline!$H27)+Pipeline!$I27-1,1)),Pipeline!$J27,0),0)</f>
        <v>0</v>
      </c>
      <c r="AA27" s="71">
        <f>IFERROR(IF(AND(AA$3&gt;=Pipeline!$H27,AA$3&lt;=DATE(YEAR(Pipeline!$H27),MONTH(Pipeline!$H27)+Pipeline!$I27-1,1)),Pipeline!$J27,0),0)</f>
        <v>0</v>
      </c>
      <c r="AB27" s="71">
        <f>IFERROR(IF(AND(AB$3&gt;=Pipeline!$H27,AB$3&lt;=DATE(YEAR(Pipeline!$H27),MONTH(Pipeline!$H27)+Pipeline!$I27-1,1)),Pipeline!$J27,0),0)</f>
        <v>0</v>
      </c>
      <c r="AC27" s="71">
        <f>IFERROR(IF(AND(AC$3&gt;=Pipeline!$H27,AC$3&lt;=DATE(YEAR(Pipeline!$H27),MONTH(Pipeline!$H27)+Pipeline!$I27-1,1)),Pipeline!$J27,0),0)</f>
        <v>0</v>
      </c>
      <c r="AD27" s="71">
        <f>IFERROR(IF(AND(AD$3&gt;=Pipeline!$H27,AD$3&lt;=DATE(YEAR(Pipeline!$H27),MONTH(Pipeline!$H27)+Pipeline!$I27-1,1)),Pipeline!$J27,0),0)</f>
        <v>0</v>
      </c>
      <c r="AE27" s="71">
        <f>IFERROR(IF(AND(AE$3&gt;=Pipeline!$H27,AE$3&lt;=DATE(YEAR(Pipeline!$H27),MONTH(Pipeline!$H27)+Pipeline!$I27-1,1)),Pipeline!$J27,0),0)</f>
        <v>0</v>
      </c>
      <c r="AF27" s="71">
        <f>IFERROR(IF(AND(AF$3&gt;=Pipeline!$H27,AF$3&lt;=DATE(YEAR(Pipeline!$H27),MONTH(Pipeline!$H27)+Pipeline!$I27-1,1)),Pipeline!$J27,0),0)</f>
        <v>0</v>
      </c>
      <c r="AG27" s="71">
        <f>IFERROR(IF(AND(AG$3&gt;=Pipeline!$H27,AG$3&lt;=DATE(YEAR(Pipeline!$H27),MONTH(Pipeline!$H27)+Pipeline!$I27-1,1)),Pipeline!$J27,0),0)</f>
        <v>0</v>
      </c>
      <c r="AH27" s="71">
        <f>IFERROR(IF(AND(AH$3&gt;=Pipeline!$H27,AH$3&lt;=DATE(YEAR(Pipeline!$H27),MONTH(Pipeline!$H27)+Pipeline!$I27-1,1)),Pipeline!$J27,0),0)</f>
        <v>0</v>
      </c>
      <c r="AI27" s="71">
        <f>IFERROR(IF(AND(AI$3&gt;=Pipeline!$H27,AI$3&lt;=DATE(YEAR(Pipeline!$H27),MONTH(Pipeline!$H27)+Pipeline!$I27-1,1)),Pipeline!$J27,0),0)</f>
        <v>0</v>
      </c>
      <c r="AJ27" s="71">
        <f>IFERROR(IF(AND(AJ$3&gt;=Pipeline!$H27,AJ$3&lt;=DATE(YEAR(Pipeline!$H27),MONTH(Pipeline!$H27)+Pipeline!$I27-1,1)),Pipeline!$J27,0),0)</f>
        <v>0</v>
      </c>
      <c r="AK27" s="71">
        <f>IFERROR(IF(AND(AK$3&gt;=Pipeline!$H27,AK$3&lt;=DATE(YEAR(Pipeline!$H27),MONTH(Pipeline!$H27)+Pipeline!$I27-1,1)),Pipeline!$J27,0),0)</f>
        <v>0</v>
      </c>
    </row>
    <row r="28" spans="1:37">
      <c r="A28" s="71">
        <f>IFERROR(IF(AND(A$3&gt;=Pipeline!$H28,A$3&lt;=DATE(YEAR(Pipeline!$H28),MONTH(Pipeline!$H28)+Pipeline!$I28-1,1)),Pipeline!$J28,0),0)</f>
        <v>0</v>
      </c>
      <c r="B28" s="71">
        <f>IFERROR(IF(AND(B$3&gt;=Pipeline!$H28,B$3&lt;=DATE(YEAR(Pipeline!$H28),MONTH(Pipeline!$H28)+Pipeline!$I28-1,1)),Pipeline!$J28,0),0)</f>
        <v>0</v>
      </c>
      <c r="C28" s="71">
        <f>IFERROR(IF(AND(C$3&gt;=Pipeline!$H28,C$3&lt;=DATE(YEAR(Pipeline!$H28),MONTH(Pipeline!$H28)+Pipeline!$I28-1,1)),Pipeline!$J28,0),0)</f>
        <v>0</v>
      </c>
      <c r="D28" s="71">
        <f>IFERROR(IF(AND(D$3&gt;=Pipeline!$H28,D$3&lt;=DATE(YEAR(Pipeline!$H28),MONTH(Pipeline!$H28)+Pipeline!$I28-1,1)),Pipeline!$J28,0),0)</f>
        <v>0</v>
      </c>
      <c r="E28" s="71">
        <f>IFERROR(IF(AND(E$3&gt;=Pipeline!$H28,E$3&lt;=DATE(YEAR(Pipeline!$H28),MONTH(Pipeline!$H28)+Pipeline!$I28-1,1)),Pipeline!$J28,0),0)</f>
        <v>0</v>
      </c>
      <c r="F28" s="71">
        <f>IFERROR(IF(AND(F$3&gt;=Pipeline!$H28,F$3&lt;=DATE(YEAR(Pipeline!$H28),MONTH(Pipeline!$H28)+Pipeline!$I28-1,1)),Pipeline!$J28,0),0)</f>
        <v>0</v>
      </c>
      <c r="G28" s="71">
        <f>IFERROR(IF(AND(G$3&gt;=Pipeline!$H28,G$3&lt;=DATE(YEAR(Pipeline!$H28),MONTH(Pipeline!$H28)+Pipeline!$I28-1,1)),Pipeline!$J28,0),0)</f>
        <v>0</v>
      </c>
      <c r="H28" s="71">
        <f>IFERROR(IF(AND(H$3&gt;=Pipeline!$H28,H$3&lt;=DATE(YEAR(Pipeline!$H28),MONTH(Pipeline!$H28)+Pipeline!$I28-1,1)),Pipeline!$J28,0),0)</f>
        <v>0</v>
      </c>
      <c r="I28" s="71">
        <f>IFERROR(IF(AND(I$3&gt;=Pipeline!$H28,I$3&lt;=DATE(YEAR(Pipeline!$H28),MONTH(Pipeline!$H28)+Pipeline!$I28-1,1)),Pipeline!$J28,0),0)</f>
        <v>0</v>
      </c>
      <c r="J28" s="71">
        <f>IFERROR(IF(AND(J$3&gt;=Pipeline!$H28,J$3&lt;=DATE(YEAR(Pipeline!$H28),MONTH(Pipeline!$H28)+Pipeline!$I28-1,1)),Pipeline!$J28,0),0)</f>
        <v>0</v>
      </c>
      <c r="K28" s="71">
        <f>IFERROR(IF(AND(K$3&gt;=Pipeline!$H28,K$3&lt;=DATE(YEAR(Pipeline!$H28),MONTH(Pipeline!$H28)+Pipeline!$I28-1,1)),Pipeline!$J28,0),0)</f>
        <v>0</v>
      </c>
      <c r="L28" s="71">
        <f>IFERROR(IF(AND(L$3&gt;=Pipeline!$H28,L$3&lt;=DATE(YEAR(Pipeline!$H28),MONTH(Pipeline!$H28)+Pipeline!$I28-1,1)),Pipeline!$J28,0),0)</f>
        <v>0</v>
      </c>
      <c r="M28" s="71">
        <f>IFERROR(IF(AND(M$3&gt;=Pipeline!$H28,M$3&lt;=DATE(YEAR(Pipeline!$H28),MONTH(Pipeline!$H28)+Pipeline!$I28-1,1)),Pipeline!$J28,0),0)</f>
        <v>0</v>
      </c>
      <c r="N28" s="71">
        <f>IFERROR(IF(AND(N$3&gt;=Pipeline!$H28,N$3&lt;=DATE(YEAR(Pipeline!$H28),MONTH(Pipeline!$H28)+Pipeline!$I28-1,1)),Pipeline!$J28,0),0)</f>
        <v>0</v>
      </c>
      <c r="O28" s="71">
        <f>IFERROR(IF(AND(O$3&gt;=Pipeline!$H28,O$3&lt;=DATE(YEAR(Pipeline!$H28),MONTH(Pipeline!$H28)+Pipeline!$I28-1,1)),Pipeline!$J28,0),0)</f>
        <v>0</v>
      </c>
      <c r="P28" s="71">
        <f>IFERROR(IF(AND(P$3&gt;=Pipeline!$H28,P$3&lt;=DATE(YEAR(Pipeline!$H28),MONTH(Pipeline!$H28)+Pipeline!$I28-1,1)),Pipeline!$J28,0),0)</f>
        <v>0</v>
      </c>
      <c r="Q28" s="71">
        <f>IFERROR(IF(AND(Q$3&gt;=Pipeline!$H28,Q$3&lt;=DATE(YEAR(Pipeline!$H28),MONTH(Pipeline!$H28)+Pipeline!$I28-1,1)),Pipeline!$J28,0),0)</f>
        <v>0</v>
      </c>
      <c r="R28" s="71">
        <f>IFERROR(IF(AND(R$3&gt;=Pipeline!$H28,R$3&lt;=DATE(YEAR(Pipeline!$H28),MONTH(Pipeline!$H28)+Pipeline!$I28-1,1)),Pipeline!$J28,0),0)</f>
        <v>0</v>
      </c>
      <c r="S28" s="71">
        <f>IFERROR(IF(AND(S$3&gt;=Pipeline!$H28,S$3&lt;=DATE(YEAR(Pipeline!$H28),MONTH(Pipeline!$H28)+Pipeline!$I28-1,1)),Pipeline!$J28,0),0)</f>
        <v>0</v>
      </c>
      <c r="T28" s="71">
        <f>IFERROR(IF(AND(T$3&gt;=Pipeline!$H28,T$3&lt;=DATE(YEAR(Pipeline!$H28),MONTH(Pipeline!$H28)+Pipeline!$I28-1,1)),Pipeline!$J28,0),0)</f>
        <v>0</v>
      </c>
      <c r="U28" s="71">
        <f>IFERROR(IF(AND(U$3&gt;=Pipeline!$H28,U$3&lt;=DATE(YEAR(Pipeline!$H28),MONTH(Pipeline!$H28)+Pipeline!$I28-1,1)),Pipeline!$J28,0),0)</f>
        <v>0</v>
      </c>
      <c r="V28" s="71">
        <f>IFERROR(IF(AND(V$3&gt;=Pipeline!$H28,V$3&lt;=DATE(YEAR(Pipeline!$H28),MONTH(Pipeline!$H28)+Pipeline!$I28-1,1)),Pipeline!$J28,0),0)</f>
        <v>0</v>
      </c>
      <c r="W28" s="71">
        <f>IFERROR(IF(AND(W$3&gt;=Pipeline!$H28,W$3&lt;=DATE(YEAR(Pipeline!$H28),MONTH(Pipeline!$H28)+Pipeline!$I28-1,1)),Pipeline!$J28,0),0)</f>
        <v>0</v>
      </c>
      <c r="X28" s="71">
        <f>IFERROR(IF(AND(X$3&gt;=Pipeline!$H28,X$3&lt;=DATE(YEAR(Pipeline!$H28),MONTH(Pipeline!$H28)+Pipeline!$I28-1,1)),Pipeline!$J28,0),0)</f>
        <v>0</v>
      </c>
      <c r="Y28" s="71">
        <f>IFERROR(IF(AND(Y$3&gt;=Pipeline!$H28,Y$3&lt;=DATE(YEAR(Pipeline!$H28),MONTH(Pipeline!$H28)+Pipeline!$I28-1,1)),Pipeline!$J28,0),0)</f>
        <v>0</v>
      </c>
      <c r="Z28" s="71">
        <f>IFERROR(IF(AND(Z$3&gt;=Pipeline!$H28,Z$3&lt;=DATE(YEAR(Pipeline!$H28),MONTH(Pipeline!$H28)+Pipeline!$I28-1,1)),Pipeline!$J28,0),0)</f>
        <v>0</v>
      </c>
      <c r="AA28" s="71">
        <f>IFERROR(IF(AND(AA$3&gt;=Pipeline!$H28,AA$3&lt;=DATE(YEAR(Pipeline!$H28),MONTH(Pipeline!$H28)+Pipeline!$I28-1,1)),Pipeline!$J28,0),0)</f>
        <v>0</v>
      </c>
      <c r="AB28" s="71">
        <f>IFERROR(IF(AND(AB$3&gt;=Pipeline!$H28,AB$3&lt;=DATE(YEAR(Pipeline!$H28),MONTH(Pipeline!$H28)+Pipeline!$I28-1,1)),Pipeline!$J28,0),0)</f>
        <v>0</v>
      </c>
      <c r="AC28" s="71">
        <f>IFERROR(IF(AND(AC$3&gt;=Pipeline!$H28,AC$3&lt;=DATE(YEAR(Pipeline!$H28),MONTH(Pipeline!$H28)+Pipeline!$I28-1,1)),Pipeline!$J28,0),0)</f>
        <v>0</v>
      </c>
      <c r="AD28" s="71">
        <f>IFERROR(IF(AND(AD$3&gt;=Pipeline!$H28,AD$3&lt;=DATE(YEAR(Pipeline!$H28),MONTH(Pipeline!$H28)+Pipeline!$I28-1,1)),Pipeline!$J28,0),0)</f>
        <v>0</v>
      </c>
      <c r="AE28" s="71">
        <f>IFERROR(IF(AND(AE$3&gt;=Pipeline!$H28,AE$3&lt;=DATE(YEAR(Pipeline!$H28),MONTH(Pipeline!$H28)+Pipeline!$I28-1,1)),Pipeline!$J28,0),0)</f>
        <v>0</v>
      </c>
      <c r="AF28" s="71">
        <f>IFERROR(IF(AND(AF$3&gt;=Pipeline!$H28,AF$3&lt;=DATE(YEAR(Pipeline!$H28),MONTH(Pipeline!$H28)+Pipeline!$I28-1,1)),Pipeline!$J28,0),0)</f>
        <v>0</v>
      </c>
      <c r="AG28" s="71">
        <f>IFERROR(IF(AND(AG$3&gt;=Pipeline!$H28,AG$3&lt;=DATE(YEAR(Pipeline!$H28),MONTH(Pipeline!$H28)+Pipeline!$I28-1,1)),Pipeline!$J28,0),0)</f>
        <v>0</v>
      </c>
      <c r="AH28" s="71">
        <f>IFERROR(IF(AND(AH$3&gt;=Pipeline!$H28,AH$3&lt;=DATE(YEAR(Pipeline!$H28),MONTH(Pipeline!$H28)+Pipeline!$I28-1,1)),Pipeline!$J28,0),0)</f>
        <v>0</v>
      </c>
      <c r="AI28" s="71">
        <f>IFERROR(IF(AND(AI$3&gt;=Pipeline!$H28,AI$3&lt;=DATE(YEAR(Pipeline!$H28),MONTH(Pipeline!$H28)+Pipeline!$I28-1,1)),Pipeline!$J28,0),0)</f>
        <v>0</v>
      </c>
      <c r="AJ28" s="71">
        <f>IFERROR(IF(AND(AJ$3&gt;=Pipeline!$H28,AJ$3&lt;=DATE(YEAR(Pipeline!$H28),MONTH(Pipeline!$H28)+Pipeline!$I28-1,1)),Pipeline!$J28,0),0)</f>
        <v>0</v>
      </c>
      <c r="AK28" s="71">
        <f>IFERROR(IF(AND(AK$3&gt;=Pipeline!$H28,AK$3&lt;=DATE(YEAR(Pipeline!$H28),MONTH(Pipeline!$H28)+Pipeline!$I28-1,1)),Pipeline!$J28,0),0)</f>
        <v>0</v>
      </c>
    </row>
    <row r="29" spans="1:37">
      <c r="A29" s="71">
        <f>IFERROR(IF(AND(A$3&gt;=Pipeline!$H29,A$3&lt;=DATE(YEAR(Pipeline!$H29),MONTH(Pipeline!$H29)+Pipeline!$I29-1,1)),Pipeline!$J29,0),0)</f>
        <v>0</v>
      </c>
      <c r="B29" s="71">
        <f>IFERROR(IF(AND(B$3&gt;=Pipeline!$H29,B$3&lt;=DATE(YEAR(Pipeline!$H29),MONTH(Pipeline!$H29)+Pipeline!$I29-1,1)),Pipeline!$J29,0),0)</f>
        <v>0</v>
      </c>
      <c r="C29" s="71">
        <f>IFERROR(IF(AND(C$3&gt;=Pipeline!$H29,C$3&lt;=DATE(YEAR(Pipeline!$H29),MONTH(Pipeline!$H29)+Pipeline!$I29-1,1)),Pipeline!$J29,0),0)</f>
        <v>0</v>
      </c>
      <c r="D29" s="71">
        <f>IFERROR(IF(AND(D$3&gt;=Pipeline!$H29,D$3&lt;=DATE(YEAR(Pipeline!$H29),MONTH(Pipeline!$H29)+Pipeline!$I29-1,1)),Pipeline!$J29,0),0)</f>
        <v>0</v>
      </c>
      <c r="E29" s="71">
        <f>IFERROR(IF(AND(E$3&gt;=Pipeline!$H29,E$3&lt;=DATE(YEAR(Pipeline!$H29),MONTH(Pipeline!$H29)+Pipeline!$I29-1,1)),Pipeline!$J29,0),0)</f>
        <v>0</v>
      </c>
      <c r="F29" s="71">
        <f>IFERROR(IF(AND(F$3&gt;=Pipeline!$H29,F$3&lt;=DATE(YEAR(Pipeline!$H29),MONTH(Pipeline!$H29)+Pipeline!$I29-1,1)),Pipeline!$J29,0),0)</f>
        <v>0</v>
      </c>
      <c r="G29" s="71">
        <f>IFERROR(IF(AND(G$3&gt;=Pipeline!$H29,G$3&lt;=DATE(YEAR(Pipeline!$H29),MONTH(Pipeline!$H29)+Pipeline!$I29-1,1)),Pipeline!$J29,0),0)</f>
        <v>0</v>
      </c>
      <c r="H29" s="71">
        <f>IFERROR(IF(AND(H$3&gt;=Pipeline!$H29,H$3&lt;=DATE(YEAR(Pipeline!$H29),MONTH(Pipeline!$H29)+Pipeline!$I29-1,1)),Pipeline!$J29,0),0)</f>
        <v>0</v>
      </c>
      <c r="I29" s="71">
        <f>IFERROR(IF(AND(I$3&gt;=Pipeline!$H29,I$3&lt;=DATE(YEAR(Pipeline!$H29),MONTH(Pipeline!$H29)+Pipeline!$I29-1,1)),Pipeline!$J29,0),0)</f>
        <v>0</v>
      </c>
      <c r="J29" s="71">
        <f>IFERROR(IF(AND(J$3&gt;=Pipeline!$H29,J$3&lt;=DATE(YEAR(Pipeline!$H29),MONTH(Pipeline!$H29)+Pipeline!$I29-1,1)),Pipeline!$J29,0),0)</f>
        <v>0</v>
      </c>
      <c r="K29" s="71">
        <f>IFERROR(IF(AND(K$3&gt;=Pipeline!$H29,K$3&lt;=DATE(YEAR(Pipeline!$H29),MONTH(Pipeline!$H29)+Pipeline!$I29-1,1)),Pipeline!$J29,0),0)</f>
        <v>0</v>
      </c>
      <c r="L29" s="71">
        <f>IFERROR(IF(AND(L$3&gt;=Pipeline!$H29,L$3&lt;=DATE(YEAR(Pipeline!$H29),MONTH(Pipeline!$H29)+Pipeline!$I29-1,1)),Pipeline!$J29,0),0)</f>
        <v>0</v>
      </c>
      <c r="M29" s="71">
        <f>IFERROR(IF(AND(M$3&gt;=Pipeline!$H29,M$3&lt;=DATE(YEAR(Pipeline!$H29),MONTH(Pipeline!$H29)+Pipeline!$I29-1,1)),Pipeline!$J29,0),0)</f>
        <v>0</v>
      </c>
      <c r="N29" s="71">
        <f>IFERROR(IF(AND(N$3&gt;=Pipeline!$H29,N$3&lt;=DATE(YEAR(Pipeline!$H29),MONTH(Pipeline!$H29)+Pipeline!$I29-1,1)),Pipeline!$J29,0),0)</f>
        <v>0</v>
      </c>
      <c r="O29" s="71">
        <f>IFERROR(IF(AND(O$3&gt;=Pipeline!$H29,O$3&lt;=DATE(YEAR(Pipeline!$H29),MONTH(Pipeline!$H29)+Pipeline!$I29-1,1)),Pipeline!$J29,0),0)</f>
        <v>0</v>
      </c>
      <c r="P29" s="71">
        <f>IFERROR(IF(AND(P$3&gt;=Pipeline!$H29,P$3&lt;=DATE(YEAR(Pipeline!$H29),MONTH(Pipeline!$H29)+Pipeline!$I29-1,1)),Pipeline!$J29,0),0)</f>
        <v>0</v>
      </c>
      <c r="Q29" s="71">
        <f>IFERROR(IF(AND(Q$3&gt;=Pipeline!$H29,Q$3&lt;=DATE(YEAR(Pipeline!$H29),MONTH(Pipeline!$H29)+Pipeline!$I29-1,1)),Pipeline!$J29,0),0)</f>
        <v>0</v>
      </c>
      <c r="R29" s="71">
        <f>IFERROR(IF(AND(R$3&gt;=Pipeline!$H29,R$3&lt;=DATE(YEAR(Pipeline!$H29),MONTH(Pipeline!$H29)+Pipeline!$I29-1,1)),Pipeline!$J29,0),0)</f>
        <v>0</v>
      </c>
      <c r="S29" s="71">
        <f>IFERROR(IF(AND(S$3&gt;=Pipeline!$H29,S$3&lt;=DATE(YEAR(Pipeline!$H29),MONTH(Pipeline!$H29)+Pipeline!$I29-1,1)),Pipeline!$J29,0),0)</f>
        <v>0</v>
      </c>
      <c r="T29" s="71">
        <f>IFERROR(IF(AND(T$3&gt;=Pipeline!$H29,T$3&lt;=DATE(YEAR(Pipeline!$H29),MONTH(Pipeline!$H29)+Pipeline!$I29-1,1)),Pipeline!$J29,0),0)</f>
        <v>0</v>
      </c>
      <c r="U29" s="71">
        <f>IFERROR(IF(AND(U$3&gt;=Pipeline!$H29,U$3&lt;=DATE(YEAR(Pipeline!$H29),MONTH(Pipeline!$H29)+Pipeline!$I29-1,1)),Pipeline!$J29,0),0)</f>
        <v>0</v>
      </c>
      <c r="V29" s="71">
        <f>IFERROR(IF(AND(V$3&gt;=Pipeline!$H29,V$3&lt;=DATE(YEAR(Pipeline!$H29),MONTH(Pipeline!$H29)+Pipeline!$I29-1,1)),Pipeline!$J29,0),0)</f>
        <v>0</v>
      </c>
      <c r="W29" s="71">
        <f>IFERROR(IF(AND(W$3&gt;=Pipeline!$H29,W$3&lt;=DATE(YEAR(Pipeline!$H29),MONTH(Pipeline!$H29)+Pipeline!$I29-1,1)),Pipeline!$J29,0),0)</f>
        <v>0</v>
      </c>
      <c r="X29" s="71">
        <f>IFERROR(IF(AND(X$3&gt;=Pipeline!$H29,X$3&lt;=DATE(YEAR(Pipeline!$H29),MONTH(Pipeline!$H29)+Pipeline!$I29-1,1)),Pipeline!$J29,0),0)</f>
        <v>0</v>
      </c>
      <c r="Y29" s="71">
        <f>IFERROR(IF(AND(Y$3&gt;=Pipeline!$H29,Y$3&lt;=DATE(YEAR(Pipeline!$H29),MONTH(Pipeline!$H29)+Pipeline!$I29-1,1)),Pipeline!$J29,0),0)</f>
        <v>0</v>
      </c>
      <c r="Z29" s="71">
        <f>IFERROR(IF(AND(Z$3&gt;=Pipeline!$H29,Z$3&lt;=DATE(YEAR(Pipeline!$H29),MONTH(Pipeline!$H29)+Pipeline!$I29-1,1)),Pipeline!$J29,0),0)</f>
        <v>0</v>
      </c>
      <c r="AA29" s="71">
        <f>IFERROR(IF(AND(AA$3&gt;=Pipeline!$H29,AA$3&lt;=DATE(YEAR(Pipeline!$H29),MONTH(Pipeline!$H29)+Pipeline!$I29-1,1)),Pipeline!$J29,0),0)</f>
        <v>0</v>
      </c>
      <c r="AB29" s="71">
        <f>IFERROR(IF(AND(AB$3&gt;=Pipeline!$H29,AB$3&lt;=DATE(YEAR(Pipeline!$H29),MONTH(Pipeline!$H29)+Pipeline!$I29-1,1)),Pipeline!$J29,0),0)</f>
        <v>0</v>
      </c>
      <c r="AC29" s="71">
        <f>IFERROR(IF(AND(AC$3&gt;=Pipeline!$H29,AC$3&lt;=DATE(YEAR(Pipeline!$H29),MONTH(Pipeline!$H29)+Pipeline!$I29-1,1)),Pipeline!$J29,0),0)</f>
        <v>0</v>
      </c>
      <c r="AD29" s="71">
        <f>IFERROR(IF(AND(AD$3&gt;=Pipeline!$H29,AD$3&lt;=DATE(YEAR(Pipeline!$H29),MONTH(Pipeline!$H29)+Pipeline!$I29-1,1)),Pipeline!$J29,0),0)</f>
        <v>0</v>
      </c>
      <c r="AE29" s="71">
        <f>IFERROR(IF(AND(AE$3&gt;=Pipeline!$H29,AE$3&lt;=DATE(YEAR(Pipeline!$H29),MONTH(Pipeline!$H29)+Pipeline!$I29-1,1)),Pipeline!$J29,0),0)</f>
        <v>0</v>
      </c>
      <c r="AF29" s="71">
        <f>IFERROR(IF(AND(AF$3&gt;=Pipeline!$H29,AF$3&lt;=DATE(YEAR(Pipeline!$H29),MONTH(Pipeline!$H29)+Pipeline!$I29-1,1)),Pipeline!$J29,0),0)</f>
        <v>0</v>
      </c>
      <c r="AG29" s="71">
        <f>IFERROR(IF(AND(AG$3&gt;=Pipeline!$H29,AG$3&lt;=DATE(YEAR(Pipeline!$H29),MONTH(Pipeline!$H29)+Pipeline!$I29-1,1)),Pipeline!$J29,0),0)</f>
        <v>0</v>
      </c>
      <c r="AH29" s="71">
        <f>IFERROR(IF(AND(AH$3&gt;=Pipeline!$H29,AH$3&lt;=DATE(YEAR(Pipeline!$H29),MONTH(Pipeline!$H29)+Pipeline!$I29-1,1)),Pipeline!$J29,0),0)</f>
        <v>0</v>
      </c>
      <c r="AI29" s="71">
        <f>IFERROR(IF(AND(AI$3&gt;=Pipeline!$H29,AI$3&lt;=DATE(YEAR(Pipeline!$H29),MONTH(Pipeline!$H29)+Pipeline!$I29-1,1)),Pipeline!$J29,0),0)</f>
        <v>0</v>
      </c>
      <c r="AJ29" s="71">
        <f>IFERROR(IF(AND(AJ$3&gt;=Pipeline!$H29,AJ$3&lt;=DATE(YEAR(Pipeline!$H29),MONTH(Pipeline!$H29)+Pipeline!$I29-1,1)),Pipeline!$J29,0),0)</f>
        <v>0</v>
      </c>
      <c r="AK29" s="71">
        <f>IFERROR(IF(AND(AK$3&gt;=Pipeline!$H29,AK$3&lt;=DATE(YEAR(Pipeline!$H29),MONTH(Pipeline!$H29)+Pipeline!$I29-1,1)),Pipeline!$J29,0),0)</f>
        <v>0</v>
      </c>
    </row>
    <row r="30" spans="1:37">
      <c r="A30" s="71">
        <f>IFERROR(IF(AND(A$3&gt;=Pipeline!$H30,A$3&lt;=DATE(YEAR(Pipeline!$H30),MONTH(Pipeline!$H30)+Pipeline!$I30-1,1)),Pipeline!$J30,0),0)</f>
        <v>0</v>
      </c>
      <c r="B30" s="71">
        <f>IFERROR(IF(AND(B$3&gt;=Pipeline!$H30,B$3&lt;=DATE(YEAR(Pipeline!$H30),MONTH(Pipeline!$H30)+Pipeline!$I30-1,1)),Pipeline!$J30,0),0)</f>
        <v>0</v>
      </c>
      <c r="C30" s="71">
        <f>IFERROR(IF(AND(C$3&gt;=Pipeline!$H30,C$3&lt;=DATE(YEAR(Pipeline!$H30),MONTH(Pipeline!$H30)+Pipeline!$I30-1,1)),Pipeline!$J30,0),0)</f>
        <v>0</v>
      </c>
      <c r="D30" s="71">
        <f>IFERROR(IF(AND(D$3&gt;=Pipeline!$H30,D$3&lt;=DATE(YEAR(Pipeline!$H30),MONTH(Pipeline!$H30)+Pipeline!$I30-1,1)),Pipeline!$J30,0),0)</f>
        <v>0</v>
      </c>
      <c r="E30" s="71">
        <f>IFERROR(IF(AND(E$3&gt;=Pipeline!$H30,E$3&lt;=DATE(YEAR(Pipeline!$H30),MONTH(Pipeline!$H30)+Pipeline!$I30-1,1)),Pipeline!$J30,0),0)</f>
        <v>0</v>
      </c>
      <c r="F30" s="71">
        <f>IFERROR(IF(AND(F$3&gt;=Pipeline!$H30,F$3&lt;=DATE(YEAR(Pipeline!$H30),MONTH(Pipeline!$H30)+Pipeline!$I30-1,1)),Pipeline!$J30,0),0)</f>
        <v>0</v>
      </c>
      <c r="G30" s="71">
        <f>IFERROR(IF(AND(G$3&gt;=Pipeline!$H30,G$3&lt;=DATE(YEAR(Pipeline!$H30),MONTH(Pipeline!$H30)+Pipeline!$I30-1,1)),Pipeline!$J30,0),0)</f>
        <v>0</v>
      </c>
      <c r="H30" s="71">
        <f>IFERROR(IF(AND(H$3&gt;=Pipeline!$H30,H$3&lt;=DATE(YEAR(Pipeline!$H30),MONTH(Pipeline!$H30)+Pipeline!$I30-1,1)),Pipeline!$J30,0),0)</f>
        <v>0</v>
      </c>
      <c r="I30" s="71">
        <f>IFERROR(IF(AND(I$3&gt;=Pipeline!$H30,I$3&lt;=DATE(YEAR(Pipeline!$H30),MONTH(Pipeline!$H30)+Pipeline!$I30-1,1)),Pipeline!$J30,0),0)</f>
        <v>0</v>
      </c>
      <c r="J30" s="71">
        <f>IFERROR(IF(AND(J$3&gt;=Pipeline!$H30,J$3&lt;=DATE(YEAR(Pipeline!$H30),MONTH(Pipeline!$H30)+Pipeline!$I30-1,1)),Pipeline!$J30,0),0)</f>
        <v>0</v>
      </c>
      <c r="K30" s="71">
        <f>IFERROR(IF(AND(K$3&gt;=Pipeline!$H30,K$3&lt;=DATE(YEAR(Pipeline!$H30),MONTH(Pipeline!$H30)+Pipeline!$I30-1,1)),Pipeline!$J30,0),0)</f>
        <v>0</v>
      </c>
      <c r="L30" s="71">
        <f>IFERROR(IF(AND(L$3&gt;=Pipeline!$H30,L$3&lt;=DATE(YEAR(Pipeline!$H30),MONTH(Pipeline!$H30)+Pipeline!$I30-1,1)),Pipeline!$J30,0),0)</f>
        <v>0</v>
      </c>
      <c r="M30" s="71">
        <f>IFERROR(IF(AND(M$3&gt;=Pipeline!$H30,M$3&lt;=DATE(YEAR(Pipeline!$H30),MONTH(Pipeline!$H30)+Pipeline!$I30-1,1)),Pipeline!$J30,0),0)</f>
        <v>0</v>
      </c>
      <c r="N30" s="71">
        <f>IFERROR(IF(AND(N$3&gt;=Pipeline!$H30,N$3&lt;=DATE(YEAR(Pipeline!$H30),MONTH(Pipeline!$H30)+Pipeline!$I30-1,1)),Pipeline!$J30,0),0)</f>
        <v>0</v>
      </c>
      <c r="O30" s="71">
        <f>IFERROR(IF(AND(O$3&gt;=Pipeline!$H30,O$3&lt;=DATE(YEAR(Pipeline!$H30),MONTH(Pipeline!$H30)+Pipeline!$I30-1,1)),Pipeline!$J30,0),0)</f>
        <v>0</v>
      </c>
      <c r="P30" s="71">
        <f>IFERROR(IF(AND(P$3&gt;=Pipeline!$H30,P$3&lt;=DATE(YEAR(Pipeline!$H30),MONTH(Pipeline!$H30)+Pipeline!$I30-1,1)),Pipeline!$J30,0),0)</f>
        <v>0</v>
      </c>
      <c r="Q30" s="71">
        <f>IFERROR(IF(AND(Q$3&gt;=Pipeline!$H30,Q$3&lt;=DATE(YEAR(Pipeline!$H30),MONTH(Pipeline!$H30)+Pipeline!$I30-1,1)),Pipeline!$J30,0),0)</f>
        <v>0</v>
      </c>
      <c r="R30" s="71">
        <f>IFERROR(IF(AND(R$3&gt;=Pipeline!$H30,R$3&lt;=DATE(YEAR(Pipeline!$H30),MONTH(Pipeline!$H30)+Pipeline!$I30-1,1)),Pipeline!$J30,0),0)</f>
        <v>0</v>
      </c>
      <c r="S30" s="71">
        <f>IFERROR(IF(AND(S$3&gt;=Pipeline!$H30,S$3&lt;=DATE(YEAR(Pipeline!$H30),MONTH(Pipeline!$H30)+Pipeline!$I30-1,1)),Pipeline!$J30,0),0)</f>
        <v>0</v>
      </c>
      <c r="T30" s="71">
        <f>IFERROR(IF(AND(T$3&gt;=Pipeline!$H30,T$3&lt;=DATE(YEAR(Pipeline!$H30),MONTH(Pipeline!$H30)+Pipeline!$I30-1,1)),Pipeline!$J30,0),0)</f>
        <v>0</v>
      </c>
      <c r="U30" s="71">
        <f>IFERROR(IF(AND(U$3&gt;=Pipeline!$H30,U$3&lt;=DATE(YEAR(Pipeline!$H30),MONTH(Pipeline!$H30)+Pipeline!$I30-1,1)),Pipeline!$J30,0),0)</f>
        <v>0</v>
      </c>
      <c r="V30" s="71">
        <f>IFERROR(IF(AND(V$3&gt;=Pipeline!$H30,V$3&lt;=DATE(YEAR(Pipeline!$H30),MONTH(Pipeline!$H30)+Pipeline!$I30-1,1)),Pipeline!$J30,0),0)</f>
        <v>0</v>
      </c>
      <c r="W30" s="71">
        <f>IFERROR(IF(AND(W$3&gt;=Pipeline!$H30,W$3&lt;=DATE(YEAR(Pipeline!$H30),MONTH(Pipeline!$H30)+Pipeline!$I30-1,1)),Pipeline!$J30,0),0)</f>
        <v>0</v>
      </c>
      <c r="X30" s="71">
        <f>IFERROR(IF(AND(X$3&gt;=Pipeline!$H30,X$3&lt;=DATE(YEAR(Pipeline!$H30),MONTH(Pipeline!$H30)+Pipeline!$I30-1,1)),Pipeline!$J30,0),0)</f>
        <v>0</v>
      </c>
      <c r="Y30" s="71">
        <f>IFERROR(IF(AND(Y$3&gt;=Pipeline!$H30,Y$3&lt;=DATE(YEAR(Pipeline!$H30),MONTH(Pipeline!$H30)+Pipeline!$I30-1,1)),Pipeline!$J30,0),0)</f>
        <v>0</v>
      </c>
      <c r="Z30" s="71">
        <f>IFERROR(IF(AND(Z$3&gt;=Pipeline!$H30,Z$3&lt;=DATE(YEAR(Pipeline!$H30),MONTH(Pipeline!$H30)+Pipeline!$I30-1,1)),Pipeline!$J30,0),0)</f>
        <v>0</v>
      </c>
      <c r="AA30" s="71">
        <f>IFERROR(IF(AND(AA$3&gt;=Pipeline!$H30,AA$3&lt;=DATE(YEAR(Pipeline!$H30),MONTH(Pipeline!$H30)+Pipeline!$I30-1,1)),Pipeline!$J30,0),0)</f>
        <v>0</v>
      </c>
      <c r="AB30" s="71">
        <f>IFERROR(IF(AND(AB$3&gt;=Pipeline!$H30,AB$3&lt;=DATE(YEAR(Pipeline!$H30),MONTH(Pipeline!$H30)+Pipeline!$I30-1,1)),Pipeline!$J30,0),0)</f>
        <v>0</v>
      </c>
      <c r="AC30" s="71">
        <f>IFERROR(IF(AND(AC$3&gt;=Pipeline!$H30,AC$3&lt;=DATE(YEAR(Pipeline!$H30),MONTH(Pipeline!$H30)+Pipeline!$I30-1,1)),Pipeline!$J30,0),0)</f>
        <v>0</v>
      </c>
      <c r="AD30" s="71">
        <f>IFERROR(IF(AND(AD$3&gt;=Pipeline!$H30,AD$3&lt;=DATE(YEAR(Pipeline!$H30),MONTH(Pipeline!$H30)+Pipeline!$I30-1,1)),Pipeline!$J30,0),0)</f>
        <v>0</v>
      </c>
      <c r="AE30" s="71">
        <f>IFERROR(IF(AND(AE$3&gt;=Pipeline!$H30,AE$3&lt;=DATE(YEAR(Pipeline!$H30),MONTH(Pipeline!$H30)+Pipeline!$I30-1,1)),Pipeline!$J30,0),0)</f>
        <v>0</v>
      </c>
      <c r="AF30" s="71">
        <f>IFERROR(IF(AND(AF$3&gt;=Pipeline!$H30,AF$3&lt;=DATE(YEAR(Pipeline!$H30),MONTH(Pipeline!$H30)+Pipeline!$I30-1,1)),Pipeline!$J30,0),0)</f>
        <v>0</v>
      </c>
      <c r="AG30" s="71">
        <f>IFERROR(IF(AND(AG$3&gt;=Pipeline!$H30,AG$3&lt;=DATE(YEAR(Pipeline!$H30),MONTH(Pipeline!$H30)+Pipeline!$I30-1,1)),Pipeline!$J30,0),0)</f>
        <v>0</v>
      </c>
      <c r="AH30" s="71">
        <f>IFERROR(IF(AND(AH$3&gt;=Pipeline!$H30,AH$3&lt;=DATE(YEAR(Pipeline!$H30),MONTH(Pipeline!$H30)+Pipeline!$I30-1,1)),Pipeline!$J30,0),0)</f>
        <v>0</v>
      </c>
      <c r="AI30" s="71">
        <f>IFERROR(IF(AND(AI$3&gt;=Pipeline!$H30,AI$3&lt;=DATE(YEAR(Pipeline!$H30),MONTH(Pipeline!$H30)+Pipeline!$I30-1,1)),Pipeline!$J30,0),0)</f>
        <v>0</v>
      </c>
      <c r="AJ30" s="71">
        <f>IFERROR(IF(AND(AJ$3&gt;=Pipeline!$H30,AJ$3&lt;=DATE(YEAR(Pipeline!$H30),MONTH(Pipeline!$H30)+Pipeline!$I30-1,1)),Pipeline!$J30,0),0)</f>
        <v>0</v>
      </c>
      <c r="AK30" s="71">
        <f>IFERROR(IF(AND(AK$3&gt;=Pipeline!$H30,AK$3&lt;=DATE(YEAR(Pipeline!$H30),MONTH(Pipeline!$H30)+Pipeline!$I30-1,1)),Pipeline!$J30,0),0)</f>
        <v>0</v>
      </c>
    </row>
    <row r="31" spans="1:37">
      <c r="A31" s="71">
        <f>IFERROR(IF(AND(A$3&gt;=Pipeline!$H31,A$3&lt;=DATE(YEAR(Pipeline!$H31),MONTH(Pipeline!$H31)+Pipeline!$I31-1,1)),Pipeline!$J31,0),0)</f>
        <v>0</v>
      </c>
      <c r="B31" s="71">
        <f>IFERROR(IF(AND(B$3&gt;=Pipeline!$H31,B$3&lt;=DATE(YEAR(Pipeline!$H31),MONTH(Pipeline!$H31)+Pipeline!$I31-1,1)),Pipeline!$J31,0),0)</f>
        <v>0</v>
      </c>
      <c r="C31" s="71">
        <f>IFERROR(IF(AND(C$3&gt;=Pipeline!$H31,C$3&lt;=DATE(YEAR(Pipeline!$H31),MONTH(Pipeline!$H31)+Pipeline!$I31-1,1)),Pipeline!$J31,0),0)</f>
        <v>0</v>
      </c>
      <c r="D31" s="71">
        <f>IFERROR(IF(AND(D$3&gt;=Pipeline!$H31,D$3&lt;=DATE(YEAR(Pipeline!$H31),MONTH(Pipeline!$H31)+Pipeline!$I31-1,1)),Pipeline!$J31,0),0)</f>
        <v>0</v>
      </c>
      <c r="E31" s="71">
        <f>IFERROR(IF(AND(E$3&gt;=Pipeline!$H31,E$3&lt;=DATE(YEAR(Pipeline!$H31),MONTH(Pipeline!$H31)+Pipeline!$I31-1,1)),Pipeline!$J31,0),0)</f>
        <v>0</v>
      </c>
      <c r="F31" s="71">
        <f>IFERROR(IF(AND(F$3&gt;=Pipeline!$H31,F$3&lt;=DATE(YEAR(Pipeline!$H31),MONTH(Pipeline!$H31)+Pipeline!$I31-1,1)),Pipeline!$J31,0),0)</f>
        <v>0</v>
      </c>
      <c r="G31" s="71">
        <f>IFERROR(IF(AND(G$3&gt;=Pipeline!$H31,G$3&lt;=DATE(YEAR(Pipeline!$H31),MONTH(Pipeline!$H31)+Pipeline!$I31-1,1)),Pipeline!$J31,0),0)</f>
        <v>0</v>
      </c>
      <c r="H31" s="71">
        <f>IFERROR(IF(AND(H$3&gt;=Pipeline!$H31,H$3&lt;=DATE(YEAR(Pipeline!$H31),MONTH(Pipeline!$H31)+Pipeline!$I31-1,1)),Pipeline!$J31,0),0)</f>
        <v>0</v>
      </c>
      <c r="I31" s="71">
        <f>IFERROR(IF(AND(I$3&gt;=Pipeline!$H31,I$3&lt;=DATE(YEAR(Pipeline!$H31),MONTH(Pipeline!$H31)+Pipeline!$I31-1,1)),Pipeline!$J31,0),0)</f>
        <v>0</v>
      </c>
      <c r="J31" s="71">
        <f>IFERROR(IF(AND(J$3&gt;=Pipeline!$H31,J$3&lt;=DATE(YEAR(Pipeline!$H31),MONTH(Pipeline!$H31)+Pipeline!$I31-1,1)),Pipeline!$J31,0),0)</f>
        <v>0</v>
      </c>
      <c r="K31" s="71">
        <f>IFERROR(IF(AND(K$3&gt;=Pipeline!$H31,K$3&lt;=DATE(YEAR(Pipeline!$H31),MONTH(Pipeline!$H31)+Pipeline!$I31-1,1)),Pipeline!$J31,0),0)</f>
        <v>0</v>
      </c>
      <c r="L31" s="71">
        <f>IFERROR(IF(AND(L$3&gt;=Pipeline!$H31,L$3&lt;=DATE(YEAR(Pipeline!$H31),MONTH(Pipeline!$H31)+Pipeline!$I31-1,1)),Pipeline!$J31,0),0)</f>
        <v>0</v>
      </c>
      <c r="M31" s="71">
        <f>IFERROR(IF(AND(M$3&gt;=Pipeline!$H31,M$3&lt;=DATE(YEAR(Pipeline!$H31),MONTH(Pipeline!$H31)+Pipeline!$I31-1,1)),Pipeline!$J31,0),0)</f>
        <v>0</v>
      </c>
      <c r="N31" s="71">
        <f>IFERROR(IF(AND(N$3&gt;=Pipeline!$H31,N$3&lt;=DATE(YEAR(Pipeline!$H31),MONTH(Pipeline!$H31)+Pipeline!$I31-1,1)),Pipeline!$J31,0),0)</f>
        <v>0</v>
      </c>
      <c r="O31" s="71">
        <f>IFERROR(IF(AND(O$3&gt;=Pipeline!$H31,O$3&lt;=DATE(YEAR(Pipeline!$H31),MONTH(Pipeline!$H31)+Pipeline!$I31-1,1)),Pipeline!$J31,0),0)</f>
        <v>0</v>
      </c>
      <c r="P31" s="71">
        <f>IFERROR(IF(AND(P$3&gt;=Pipeline!$H31,P$3&lt;=DATE(YEAR(Pipeline!$H31),MONTH(Pipeline!$H31)+Pipeline!$I31-1,1)),Pipeline!$J31,0),0)</f>
        <v>0</v>
      </c>
      <c r="Q31" s="71">
        <f>IFERROR(IF(AND(Q$3&gt;=Pipeline!$H31,Q$3&lt;=DATE(YEAR(Pipeline!$H31),MONTH(Pipeline!$H31)+Pipeline!$I31-1,1)),Pipeline!$J31,0),0)</f>
        <v>0</v>
      </c>
      <c r="R31" s="71">
        <f>IFERROR(IF(AND(R$3&gt;=Pipeline!$H31,R$3&lt;=DATE(YEAR(Pipeline!$H31),MONTH(Pipeline!$H31)+Pipeline!$I31-1,1)),Pipeline!$J31,0),0)</f>
        <v>0</v>
      </c>
      <c r="S31" s="71">
        <f>IFERROR(IF(AND(S$3&gt;=Pipeline!$H31,S$3&lt;=DATE(YEAR(Pipeline!$H31),MONTH(Pipeline!$H31)+Pipeline!$I31-1,1)),Pipeline!$J31,0),0)</f>
        <v>0</v>
      </c>
      <c r="T31" s="71">
        <f>IFERROR(IF(AND(T$3&gt;=Pipeline!$H31,T$3&lt;=DATE(YEAR(Pipeline!$H31),MONTH(Pipeline!$H31)+Pipeline!$I31-1,1)),Pipeline!$J31,0),0)</f>
        <v>0</v>
      </c>
      <c r="U31" s="71">
        <f>IFERROR(IF(AND(U$3&gt;=Pipeline!$H31,U$3&lt;=DATE(YEAR(Pipeline!$H31),MONTH(Pipeline!$H31)+Pipeline!$I31-1,1)),Pipeline!$J31,0),0)</f>
        <v>0</v>
      </c>
      <c r="V31" s="71">
        <f>IFERROR(IF(AND(V$3&gt;=Pipeline!$H31,V$3&lt;=DATE(YEAR(Pipeline!$H31),MONTH(Pipeline!$H31)+Pipeline!$I31-1,1)),Pipeline!$J31,0),0)</f>
        <v>0</v>
      </c>
      <c r="W31" s="71">
        <f>IFERROR(IF(AND(W$3&gt;=Pipeline!$H31,W$3&lt;=DATE(YEAR(Pipeline!$H31),MONTH(Pipeline!$H31)+Pipeline!$I31-1,1)),Pipeline!$J31,0),0)</f>
        <v>0</v>
      </c>
      <c r="X31" s="71">
        <f>IFERROR(IF(AND(X$3&gt;=Pipeline!$H31,X$3&lt;=DATE(YEAR(Pipeline!$H31),MONTH(Pipeline!$H31)+Pipeline!$I31-1,1)),Pipeline!$J31,0),0)</f>
        <v>0</v>
      </c>
      <c r="Y31" s="71">
        <f>IFERROR(IF(AND(Y$3&gt;=Pipeline!$H31,Y$3&lt;=DATE(YEAR(Pipeline!$H31),MONTH(Pipeline!$H31)+Pipeline!$I31-1,1)),Pipeline!$J31,0),0)</f>
        <v>0</v>
      </c>
      <c r="Z31" s="71">
        <f>IFERROR(IF(AND(Z$3&gt;=Pipeline!$H31,Z$3&lt;=DATE(YEAR(Pipeline!$H31),MONTH(Pipeline!$H31)+Pipeline!$I31-1,1)),Pipeline!$J31,0),0)</f>
        <v>0</v>
      </c>
      <c r="AA31" s="71">
        <f>IFERROR(IF(AND(AA$3&gt;=Pipeline!$H31,AA$3&lt;=DATE(YEAR(Pipeline!$H31),MONTH(Pipeline!$H31)+Pipeline!$I31-1,1)),Pipeline!$J31,0),0)</f>
        <v>0</v>
      </c>
      <c r="AB31" s="71">
        <f>IFERROR(IF(AND(AB$3&gt;=Pipeline!$H31,AB$3&lt;=DATE(YEAR(Pipeline!$H31),MONTH(Pipeline!$H31)+Pipeline!$I31-1,1)),Pipeline!$J31,0),0)</f>
        <v>0</v>
      </c>
      <c r="AC31" s="71">
        <f>IFERROR(IF(AND(AC$3&gt;=Pipeline!$H31,AC$3&lt;=DATE(YEAR(Pipeline!$H31),MONTH(Pipeline!$H31)+Pipeline!$I31-1,1)),Pipeline!$J31,0),0)</f>
        <v>0</v>
      </c>
      <c r="AD31" s="71">
        <f>IFERROR(IF(AND(AD$3&gt;=Pipeline!$H31,AD$3&lt;=DATE(YEAR(Pipeline!$H31),MONTH(Pipeline!$H31)+Pipeline!$I31-1,1)),Pipeline!$J31,0),0)</f>
        <v>0</v>
      </c>
      <c r="AE31" s="71">
        <f>IFERROR(IF(AND(AE$3&gt;=Pipeline!$H31,AE$3&lt;=DATE(YEAR(Pipeline!$H31),MONTH(Pipeline!$H31)+Pipeline!$I31-1,1)),Pipeline!$J31,0),0)</f>
        <v>0</v>
      </c>
      <c r="AF31" s="71">
        <f>IFERROR(IF(AND(AF$3&gt;=Pipeline!$H31,AF$3&lt;=DATE(YEAR(Pipeline!$H31),MONTH(Pipeline!$H31)+Pipeline!$I31-1,1)),Pipeline!$J31,0),0)</f>
        <v>0</v>
      </c>
      <c r="AG31" s="71">
        <f>IFERROR(IF(AND(AG$3&gt;=Pipeline!$H31,AG$3&lt;=DATE(YEAR(Pipeline!$H31),MONTH(Pipeline!$H31)+Pipeline!$I31-1,1)),Pipeline!$J31,0),0)</f>
        <v>0</v>
      </c>
      <c r="AH31" s="71">
        <f>IFERROR(IF(AND(AH$3&gt;=Pipeline!$H31,AH$3&lt;=DATE(YEAR(Pipeline!$H31),MONTH(Pipeline!$H31)+Pipeline!$I31-1,1)),Pipeline!$J31,0),0)</f>
        <v>0</v>
      </c>
      <c r="AI31" s="71">
        <f>IFERROR(IF(AND(AI$3&gt;=Pipeline!$H31,AI$3&lt;=DATE(YEAR(Pipeline!$H31),MONTH(Pipeline!$H31)+Pipeline!$I31-1,1)),Pipeline!$J31,0),0)</f>
        <v>0</v>
      </c>
      <c r="AJ31" s="71">
        <f>IFERROR(IF(AND(AJ$3&gt;=Pipeline!$H31,AJ$3&lt;=DATE(YEAR(Pipeline!$H31),MONTH(Pipeline!$H31)+Pipeline!$I31-1,1)),Pipeline!$J31,0),0)</f>
        <v>0</v>
      </c>
      <c r="AK31" s="71">
        <f>IFERROR(IF(AND(AK$3&gt;=Pipeline!$H31,AK$3&lt;=DATE(YEAR(Pipeline!$H31),MONTH(Pipeline!$H31)+Pipeline!$I31-1,1)),Pipeline!$J31,0),0)</f>
        <v>0</v>
      </c>
    </row>
  </sheetData>
  <sheetProtection formatCells="0" formatColumns="0" formatRows="0" insertHyperlinks="0" sort="0" autoFilter="0" pivotTables="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workbookViewId="0"/>
  </sheetViews>
  <sheetFormatPr baseColWidth="10" defaultColWidth="8.83203125" defaultRowHeight="14" x14ac:dyDescent="0"/>
  <cols>
    <col min="1" max="1" width="39" style="37" customWidth="1"/>
    <col min="2" max="2" width="14.33203125" style="37" customWidth="1"/>
    <col min="3" max="16384" width="8.83203125" style="37"/>
  </cols>
  <sheetData>
    <row r="1" spans="1:1">
      <c r="A1" s="37" t="s">
        <v>6</v>
      </c>
    </row>
    <row r="2" spans="1:1">
      <c r="A2" s="37" t="s">
        <v>7</v>
      </c>
    </row>
    <row r="3" spans="1:1">
      <c r="A3" s="37" t="s">
        <v>8</v>
      </c>
    </row>
    <row r="4" spans="1:1">
      <c r="A4" s="37" t="s">
        <v>9</v>
      </c>
    </row>
    <row r="5" spans="1:1">
      <c r="A5" s="37" t="s">
        <v>113</v>
      </c>
    </row>
    <row r="6" spans="1:1">
      <c r="A6" s="37" t="s">
        <v>10</v>
      </c>
    </row>
    <row r="7" spans="1:1">
      <c r="A7" s="37" t="s">
        <v>11</v>
      </c>
    </row>
    <row r="8" spans="1:1">
      <c r="A8" s="37" t="s">
        <v>12</v>
      </c>
    </row>
    <row r="9" spans="1:1">
      <c r="A9" s="37" t="s">
        <v>14</v>
      </c>
    </row>
    <row r="10" spans="1:1">
      <c r="A10" s="37" t="s">
        <v>13</v>
      </c>
    </row>
    <row r="11" spans="1:1">
      <c r="A11" s="37" t="s">
        <v>18</v>
      </c>
    </row>
    <row r="13" spans="1:1">
      <c r="A13" s="37" t="s">
        <v>16</v>
      </c>
    </row>
    <row r="14" spans="1:1">
      <c r="A14" s="37" t="s">
        <v>17</v>
      </c>
    </row>
    <row r="16" spans="1:1">
      <c r="A16" s="72" t="s">
        <v>71</v>
      </c>
    </row>
    <row r="17" spans="1:1">
      <c r="A17" s="72" t="s">
        <v>72</v>
      </c>
    </row>
    <row r="18" spans="1:1">
      <c r="A18" s="72" t="s">
        <v>73</v>
      </c>
    </row>
    <row r="19" spans="1:1">
      <c r="A19" s="72" t="s">
        <v>70</v>
      </c>
    </row>
    <row r="20" spans="1:1">
      <c r="A20" s="72" t="s">
        <v>74</v>
      </c>
    </row>
    <row r="21" spans="1:1">
      <c r="A21" s="72" t="s">
        <v>75</v>
      </c>
    </row>
    <row r="22" spans="1:1">
      <c r="A22" s="72" t="s">
        <v>76</v>
      </c>
    </row>
    <row r="23" spans="1:1">
      <c r="A23" s="72" t="s">
        <v>77</v>
      </c>
    </row>
    <row r="24" spans="1:1">
      <c r="A24" s="72" t="s">
        <v>78</v>
      </c>
    </row>
    <row r="25" spans="1:1">
      <c r="A25" s="72" t="s">
        <v>79</v>
      </c>
    </row>
    <row r="26" spans="1:1">
      <c r="A26" s="72" t="s">
        <v>80</v>
      </c>
    </row>
    <row r="27" spans="1:1">
      <c r="A27" s="72" t="s">
        <v>81</v>
      </c>
    </row>
    <row r="28" spans="1:1">
      <c r="A28" s="72" t="s">
        <v>82</v>
      </c>
    </row>
    <row r="29" spans="1:1">
      <c r="A29" s="72" t="s">
        <v>83</v>
      </c>
    </row>
    <row r="30" spans="1:1">
      <c r="A30" s="72" t="s">
        <v>84</v>
      </c>
    </row>
    <row r="31" spans="1:1">
      <c r="A31" s="72" t="s">
        <v>85</v>
      </c>
    </row>
    <row r="32" spans="1:1">
      <c r="A32" s="72" t="s">
        <v>86</v>
      </c>
    </row>
    <row r="33" spans="1:1">
      <c r="A33" s="72" t="s">
        <v>87</v>
      </c>
    </row>
    <row r="34" spans="1:1">
      <c r="A34" s="72" t="s">
        <v>88</v>
      </c>
    </row>
    <row r="35" spans="1:1">
      <c r="A35" s="72" t="s">
        <v>89</v>
      </c>
    </row>
    <row r="36" spans="1:1">
      <c r="A36" s="72" t="s">
        <v>90</v>
      </c>
    </row>
    <row r="37" spans="1:1">
      <c r="A37" s="72" t="s">
        <v>91</v>
      </c>
    </row>
    <row r="38" spans="1:1">
      <c r="A38" s="72" t="s">
        <v>92</v>
      </c>
    </row>
    <row r="39" spans="1:1">
      <c r="A39" s="72" t="s">
        <v>93</v>
      </c>
    </row>
    <row r="40" spans="1:1">
      <c r="A40" s="72" t="s">
        <v>94</v>
      </c>
    </row>
    <row r="41" spans="1:1">
      <c r="A41" s="72" t="s">
        <v>95</v>
      </c>
    </row>
    <row r="42" spans="1:1">
      <c r="A42" s="72" t="s">
        <v>96</v>
      </c>
    </row>
    <row r="43" spans="1:1">
      <c r="A43" s="72" t="s">
        <v>97</v>
      </c>
    </row>
    <row r="44" spans="1:1">
      <c r="A44" s="72" t="s">
        <v>98</v>
      </c>
    </row>
    <row r="45" spans="1:1">
      <c r="A45" s="72" t="s">
        <v>99</v>
      </c>
    </row>
    <row r="46" spans="1:1">
      <c r="A46" s="72" t="s">
        <v>100</v>
      </c>
    </row>
    <row r="47" spans="1:1">
      <c r="A47" s="72" t="s">
        <v>101</v>
      </c>
    </row>
    <row r="48" spans="1:1">
      <c r="A48" s="72" t="s">
        <v>102</v>
      </c>
    </row>
    <row r="49" spans="1:1">
      <c r="A49" s="72" t="s">
        <v>103</v>
      </c>
    </row>
    <row r="50" spans="1:1">
      <c r="A50" s="72" t="s">
        <v>104</v>
      </c>
    </row>
    <row r="51" spans="1:1">
      <c r="A51" s="72" t="s">
        <v>105</v>
      </c>
    </row>
    <row r="52" spans="1:1">
      <c r="A52" s="72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Secured Revenue</vt:lpstr>
      <vt:lpstr>Pipeline</vt:lpstr>
      <vt:lpstr>Forecast (DO NOT MODIFY)</vt:lpstr>
      <vt:lpstr>Data (DO NOT MODIFY)</vt:lpstr>
    </vt:vector>
  </TitlesOfParts>
  <Company>4Projects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Cordier</dc:creator>
  <cp:lastModifiedBy>David</cp:lastModifiedBy>
  <dcterms:created xsi:type="dcterms:W3CDTF">2012-12-04T16:20:40Z</dcterms:created>
  <dcterms:modified xsi:type="dcterms:W3CDTF">2013-01-09T17:53:44Z</dcterms:modified>
</cp:coreProperties>
</file>