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anue\Desktop\INFORMES\"/>
    </mc:Choice>
  </mc:AlternateContent>
  <xr:revisionPtr revIDLastSave="0" documentId="13_ncr:1_{9C7BC8DA-6E0C-42F7-BC4A-3087C3DDC48D}" xr6:coauthVersionLast="47" xr6:coauthVersionMax="47" xr10:uidLastSave="{00000000-0000-0000-0000-000000000000}"/>
  <bookViews>
    <workbookView xWindow="-108" yWindow="-108" windowWidth="23256" windowHeight="12576" xr2:uid="{00000000-000D-0000-FFFF-FFFF00000000}"/>
  </bookViews>
  <sheets>
    <sheet name="RESUMEN" sheetId="4" r:id="rId1"/>
    <sheet name="ANTIOQUIA" sheetId="1" r:id="rId2"/>
    <sheet name="URABÀ" sheetId="10" r:id="rId3"/>
  </sheets>
  <definedNames>
    <definedName name="_xlnm._FilterDatabase" localSheetId="1" hidden="1">ANTIOQUIA!$A$34:$N$35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0" i="4" l="1"/>
  <c r="C59" i="4"/>
  <c r="C58" i="4"/>
  <c r="D60" i="4"/>
  <c r="D59" i="4"/>
  <c r="D58" i="4"/>
  <c r="E58" i="4"/>
  <c r="D53" i="4"/>
  <c r="C53" i="4"/>
  <c r="C52" i="4"/>
  <c r="C51" i="4"/>
  <c r="E51" i="4"/>
  <c r="D51" i="4"/>
  <c r="D52" i="4"/>
  <c r="E52" i="4"/>
  <c r="E42" i="4"/>
  <c r="E41" i="4"/>
  <c r="E40" i="4"/>
  <c r="D42" i="4"/>
  <c r="D41" i="4"/>
  <c r="D40" i="4"/>
  <c r="C30" i="4"/>
  <c r="C31" i="4"/>
  <c r="C32" i="4"/>
  <c r="C33" i="4"/>
  <c r="C29" i="4"/>
  <c r="B30" i="4"/>
  <c r="B31" i="4"/>
  <c r="B32" i="4"/>
  <c r="B33" i="4"/>
  <c r="B29" i="4"/>
  <c r="G34" i="4"/>
  <c r="E34" i="4"/>
  <c r="D34" i="4"/>
  <c r="F34" i="4"/>
  <c r="E30" i="4"/>
  <c r="E31" i="4"/>
  <c r="E32" i="4"/>
  <c r="E33" i="4"/>
  <c r="E29" i="4"/>
  <c r="D30" i="4"/>
  <c r="D31" i="4"/>
  <c r="D32" i="4"/>
  <c r="D33" i="4"/>
  <c r="D29" i="4"/>
  <c r="C19" i="4"/>
  <c r="C20" i="4"/>
  <c r="C21" i="4"/>
  <c r="C22" i="4"/>
  <c r="B19" i="4"/>
  <c r="B20" i="4"/>
  <c r="B21" i="4"/>
  <c r="B22" i="4"/>
  <c r="C18" i="4"/>
  <c r="B18" i="4"/>
  <c r="E23" i="4"/>
  <c r="D23" i="4"/>
  <c r="C8" i="4"/>
  <c r="C9" i="4"/>
  <c r="C10" i="4"/>
  <c r="C11" i="4"/>
  <c r="C7" i="4"/>
  <c r="B8" i="4"/>
  <c r="B9" i="4"/>
  <c r="B10" i="4"/>
  <c r="B11" i="4"/>
  <c r="B7" i="4"/>
  <c r="E12" i="4"/>
  <c r="D12" i="4"/>
  <c r="G33" i="4"/>
  <c r="G30" i="4"/>
  <c r="G31" i="4"/>
  <c r="G32" i="4"/>
  <c r="G29" i="4"/>
  <c r="F30" i="4"/>
  <c r="F31" i="4"/>
  <c r="F32" i="4"/>
  <c r="F33" i="4"/>
  <c r="F29" i="4"/>
  <c r="F23" i="4"/>
  <c r="F41" i="4" s="1"/>
  <c r="G23" i="4"/>
  <c r="G41" i="4" s="1"/>
  <c r="G12" i="4"/>
  <c r="G40" i="4" s="1"/>
  <c r="F12" i="4"/>
  <c r="F40" i="4" s="1"/>
  <c r="I30" i="4"/>
  <c r="I31" i="4"/>
  <c r="I32" i="4"/>
  <c r="I33" i="4"/>
  <c r="I29" i="4"/>
  <c r="H30" i="4"/>
  <c r="H31" i="4"/>
  <c r="H32" i="4"/>
  <c r="H33" i="4"/>
  <c r="H29" i="4"/>
  <c r="J29" i="4"/>
  <c r="I23" i="4"/>
  <c r="I41" i="4" s="1"/>
  <c r="H23" i="4"/>
  <c r="H41" i="4" s="1"/>
  <c r="I12" i="4"/>
  <c r="I40" i="4" s="1"/>
  <c r="H12" i="4"/>
  <c r="H40" i="4" s="1"/>
  <c r="K30" i="4"/>
  <c r="K31" i="4"/>
  <c r="K32" i="4"/>
  <c r="K33" i="4"/>
  <c r="K29" i="4"/>
  <c r="J30" i="4"/>
  <c r="J31" i="4"/>
  <c r="J32" i="4"/>
  <c r="J33" i="4"/>
  <c r="J23" i="4"/>
  <c r="J41" i="4" s="1"/>
  <c r="K23" i="4"/>
  <c r="K41" i="4" s="1"/>
  <c r="K12" i="4"/>
  <c r="K40" i="4" s="1"/>
  <c r="J12" i="4"/>
  <c r="J40" i="4" s="1"/>
  <c r="M30" i="4"/>
  <c r="M31" i="4"/>
  <c r="M32" i="4"/>
  <c r="M33" i="4"/>
  <c r="M29" i="4"/>
  <c r="L30" i="4"/>
  <c r="L31" i="4"/>
  <c r="L32" i="4"/>
  <c r="L33" i="4"/>
  <c r="L29" i="4"/>
  <c r="M23" i="4"/>
  <c r="M41" i="4" s="1"/>
  <c r="L23" i="4"/>
  <c r="L41" i="4" s="1"/>
  <c r="M12" i="4"/>
  <c r="M40" i="4" s="1"/>
  <c r="L12" i="4"/>
  <c r="L40" i="4" s="1"/>
  <c r="O30" i="4"/>
  <c r="O31" i="4"/>
  <c r="O32" i="4"/>
  <c r="O33" i="4"/>
  <c r="O29" i="4"/>
  <c r="N30" i="4"/>
  <c r="N31" i="4"/>
  <c r="N32" i="4"/>
  <c r="N33" i="4"/>
  <c r="N29" i="4"/>
  <c r="P29" i="4"/>
  <c r="O23" i="4"/>
  <c r="O41" i="4" s="1"/>
  <c r="N23" i="4"/>
  <c r="N41" i="4" s="1"/>
  <c r="O12" i="4"/>
  <c r="O40" i="4" s="1"/>
  <c r="N12" i="4"/>
  <c r="N40" i="4" s="1"/>
  <c r="Q30" i="4"/>
  <c r="Q31" i="4"/>
  <c r="Q32" i="4"/>
  <c r="Q33" i="4"/>
  <c r="Q29" i="4"/>
  <c r="P30" i="4"/>
  <c r="P31" i="4"/>
  <c r="P32" i="4"/>
  <c r="P33" i="4"/>
  <c r="Q23" i="4"/>
  <c r="Q41" i="4" s="1"/>
  <c r="P23" i="4"/>
  <c r="P41" i="4" s="1"/>
  <c r="Q12" i="4"/>
  <c r="Q40" i="4" s="1"/>
  <c r="P12" i="4"/>
  <c r="P40" i="4" s="1"/>
  <c r="F58" i="4" l="1"/>
  <c r="G42" i="4"/>
  <c r="F42" i="4"/>
  <c r="E59" i="4"/>
  <c r="I34" i="4"/>
  <c r="I42" i="4" s="1"/>
  <c r="F51" i="4"/>
  <c r="H34" i="4"/>
  <c r="H42" i="4" s="1"/>
  <c r="L34" i="4"/>
  <c r="L42" i="4" s="1"/>
  <c r="J34" i="4"/>
  <c r="J42" i="4" s="1"/>
  <c r="K34" i="4"/>
  <c r="K42" i="4" s="1"/>
  <c r="M34" i="4"/>
  <c r="M42" i="4" s="1"/>
  <c r="F59" i="4"/>
  <c r="F60" i="4" s="1"/>
  <c r="F52" i="4"/>
  <c r="O34" i="4"/>
  <c r="O42" i="4" s="1"/>
  <c r="N34" i="4"/>
  <c r="N42" i="4" s="1"/>
  <c r="Q34" i="4"/>
  <c r="Q42" i="4" s="1"/>
  <c r="P34" i="4"/>
  <c r="P42" i="4" s="1"/>
  <c r="S30" i="4"/>
  <c r="S31" i="4"/>
  <c r="S32" i="4"/>
  <c r="S33" i="4"/>
  <c r="R30" i="4"/>
  <c r="R31" i="4"/>
  <c r="R32" i="4"/>
  <c r="R33" i="4"/>
  <c r="S29" i="4"/>
  <c r="T29" i="4"/>
  <c r="R29" i="4"/>
  <c r="S23" i="4"/>
  <c r="S41" i="4" s="1"/>
  <c r="G52" i="4" s="1"/>
  <c r="R23" i="4"/>
  <c r="R41" i="4" s="1"/>
  <c r="G59" i="4" s="1"/>
  <c r="S12" i="4"/>
  <c r="S40" i="4" s="1"/>
  <c r="G51" i="4" s="1"/>
  <c r="R12" i="4"/>
  <c r="R40" i="4" s="1"/>
  <c r="G58" i="4" s="1"/>
  <c r="U32" i="4"/>
  <c r="U30" i="4"/>
  <c r="U31" i="4"/>
  <c r="U33" i="4"/>
  <c r="U29" i="4"/>
  <c r="T30" i="4"/>
  <c r="T31" i="4"/>
  <c r="T32" i="4"/>
  <c r="T33" i="4"/>
  <c r="U23" i="4"/>
  <c r="U41" i="4" s="1"/>
  <c r="T23" i="4"/>
  <c r="T41" i="4" s="1"/>
  <c r="U12" i="4"/>
  <c r="U40" i="4" s="1"/>
  <c r="T12" i="4"/>
  <c r="T40" i="4" s="1"/>
  <c r="W30" i="4"/>
  <c r="W31" i="4"/>
  <c r="W32" i="4"/>
  <c r="W33" i="4"/>
  <c r="W29" i="4"/>
  <c r="V30" i="4"/>
  <c r="V31" i="4"/>
  <c r="V32" i="4"/>
  <c r="V33" i="4"/>
  <c r="V29" i="4"/>
  <c r="W23" i="4"/>
  <c r="W41" i="4" s="1"/>
  <c r="V23" i="4"/>
  <c r="V41" i="4" s="1"/>
  <c r="W12" i="4"/>
  <c r="W40" i="4" s="1"/>
  <c r="V12" i="4"/>
  <c r="V40" i="4" s="1"/>
  <c r="Y30" i="4"/>
  <c r="Y31" i="4"/>
  <c r="Y32" i="4"/>
  <c r="Y33" i="4"/>
  <c r="Y29" i="4"/>
  <c r="X30" i="4"/>
  <c r="X31" i="4"/>
  <c r="X32" i="4"/>
  <c r="X33" i="4"/>
  <c r="X29" i="4"/>
  <c r="Y23" i="4"/>
  <c r="Y41" i="4" s="1"/>
  <c r="Y12" i="4"/>
  <c r="Y40" i="4" s="1"/>
  <c r="X23" i="4"/>
  <c r="X41" i="4" s="1"/>
  <c r="X12" i="4"/>
  <c r="X40" i="4" s="1"/>
  <c r="AA30" i="4"/>
  <c r="AA31" i="4"/>
  <c r="AA32" i="4"/>
  <c r="AA33" i="4"/>
  <c r="AA29" i="4"/>
  <c r="Z30" i="4"/>
  <c r="Z31" i="4"/>
  <c r="Z32" i="4"/>
  <c r="Z33" i="4"/>
  <c r="Z29" i="4"/>
  <c r="AB29" i="4"/>
  <c r="AA23" i="4"/>
  <c r="AA41" i="4" s="1"/>
  <c r="Z23" i="4"/>
  <c r="Z41" i="4" s="1"/>
  <c r="AA12" i="4"/>
  <c r="AA40" i="4" s="1"/>
  <c r="Z12" i="4"/>
  <c r="Z40" i="4" s="1"/>
  <c r="E53" i="4" l="1"/>
  <c r="F53" i="4"/>
  <c r="E60" i="4"/>
  <c r="G53" i="4"/>
  <c r="H51" i="4"/>
  <c r="H58" i="4"/>
  <c r="I58" i="4"/>
  <c r="G60" i="4"/>
  <c r="H59" i="4"/>
  <c r="R34" i="4"/>
  <c r="R42" i="4" s="1"/>
  <c r="I59" i="4"/>
  <c r="S34" i="4"/>
  <c r="S42" i="4" s="1"/>
  <c r="U34" i="4"/>
  <c r="U42" i="4" s="1"/>
  <c r="H52" i="4"/>
  <c r="I51" i="4"/>
  <c r="I52" i="4"/>
  <c r="T34" i="4"/>
  <c r="T42" i="4" s="1"/>
  <c r="V34" i="4"/>
  <c r="V42" i="4" s="1"/>
  <c r="W34" i="4"/>
  <c r="W42" i="4" s="1"/>
  <c r="Y34" i="4"/>
  <c r="Y42" i="4" s="1"/>
  <c r="X34" i="4"/>
  <c r="X42" i="4" s="1"/>
  <c r="AA34" i="4"/>
  <c r="AA42" i="4" s="1"/>
  <c r="Z34" i="4"/>
  <c r="Z42" i="4" s="1"/>
  <c r="AC30" i="4"/>
  <c r="AC31" i="4"/>
  <c r="AC32" i="4"/>
  <c r="AC33" i="4"/>
  <c r="AC29" i="4"/>
  <c r="AB32" i="4"/>
  <c r="AB30" i="4"/>
  <c r="AB31" i="4"/>
  <c r="AB33" i="4"/>
  <c r="AC23" i="4"/>
  <c r="AC41" i="4" s="1"/>
  <c r="AB23" i="4"/>
  <c r="AB41" i="4" s="1"/>
  <c r="AC12" i="4"/>
  <c r="AC40" i="4" s="1"/>
  <c r="AB12" i="4"/>
  <c r="AB40" i="4" s="1"/>
  <c r="AE30" i="4"/>
  <c r="AE31" i="4"/>
  <c r="AE32" i="4"/>
  <c r="AE33" i="4"/>
  <c r="AE29" i="4"/>
  <c r="AD30" i="4"/>
  <c r="AD31" i="4"/>
  <c r="AD32" i="4"/>
  <c r="AD33" i="4"/>
  <c r="AD29" i="4"/>
  <c r="AE23" i="4"/>
  <c r="AE41" i="4" s="1"/>
  <c r="AD23" i="4"/>
  <c r="AD41" i="4" s="1"/>
  <c r="AE12" i="4"/>
  <c r="AE40" i="4" s="1"/>
  <c r="AD12" i="4"/>
  <c r="AD40" i="4" s="1"/>
  <c r="AG30" i="4"/>
  <c r="AG31" i="4"/>
  <c r="AG32" i="4"/>
  <c r="AG33" i="4"/>
  <c r="AG29" i="4"/>
  <c r="AF30" i="4"/>
  <c r="AF31" i="4"/>
  <c r="AF32" i="4"/>
  <c r="AF33" i="4"/>
  <c r="AF29" i="4"/>
  <c r="AG23" i="4"/>
  <c r="AG41" i="4" s="1"/>
  <c r="AF23" i="4"/>
  <c r="AF41" i="4" s="1"/>
  <c r="AG12" i="4"/>
  <c r="AG40" i="4" s="1"/>
  <c r="AF12" i="4"/>
  <c r="AF40" i="4" s="1"/>
  <c r="H60" i="4" l="1"/>
  <c r="H53" i="4"/>
  <c r="I60" i="4"/>
  <c r="I53" i="4"/>
  <c r="J58" i="4"/>
  <c r="J51" i="4"/>
  <c r="J52" i="4"/>
  <c r="AB34" i="4"/>
  <c r="AB42" i="4" s="1"/>
  <c r="AC34" i="4"/>
  <c r="AC42" i="4" s="1"/>
  <c r="J59" i="4"/>
  <c r="B23" i="4"/>
  <c r="AD34" i="4"/>
  <c r="AD42" i="4" s="1"/>
  <c r="AE34" i="4"/>
  <c r="AE42" i="4" s="1"/>
  <c r="C12" i="4"/>
  <c r="C23" i="4"/>
  <c r="AF34" i="4"/>
  <c r="AF42" i="4" s="1"/>
  <c r="AG34" i="4"/>
  <c r="AG42" i="4" s="1"/>
  <c r="AI30" i="4"/>
  <c r="AI31" i="4"/>
  <c r="AI32" i="4"/>
  <c r="AI33" i="4"/>
  <c r="AI29" i="4"/>
  <c r="AH30" i="4"/>
  <c r="AH31" i="4"/>
  <c r="AH32" i="4"/>
  <c r="AH33" i="4"/>
  <c r="AH29" i="4"/>
  <c r="AI23" i="4"/>
  <c r="AI41" i="4" s="1"/>
  <c r="K52" i="4" s="1"/>
  <c r="AH23" i="4"/>
  <c r="AI12" i="4"/>
  <c r="AI40" i="4" s="1"/>
  <c r="K51" i="4" s="1"/>
  <c r="AH12" i="4"/>
  <c r="AH40" i="4" s="1"/>
  <c r="K58" i="4" s="1"/>
  <c r="C34" i="4" l="1"/>
  <c r="C42" i="4" s="1"/>
  <c r="J60" i="4"/>
  <c r="J53" i="4"/>
  <c r="K53" i="4"/>
  <c r="AH41" i="4"/>
  <c r="K59" i="4" s="1"/>
  <c r="AH34" i="4"/>
  <c r="AH42" i="4" s="1"/>
  <c r="AI34" i="4"/>
  <c r="AI42" i="4" s="1"/>
  <c r="B12" i="4"/>
  <c r="B40" i="4" s="1"/>
  <c r="K60" i="4" l="1"/>
  <c r="B34" i="4"/>
  <c r="B42" i="4" s="1"/>
  <c r="C40" i="4" l="1"/>
  <c r="B41" i="4" l="1"/>
  <c r="C41" i="4" l="1"/>
</calcChain>
</file>

<file path=xl/sharedStrings.xml><?xml version="1.0" encoding="utf-8"?>
<sst xmlns="http://schemas.openxmlformats.org/spreadsheetml/2006/main" count="1114" uniqueCount="448">
  <si>
    <t>Tipo de Proceso</t>
  </si>
  <si>
    <t>Estado</t>
  </si>
  <si>
    <t>Entidad</t>
  </si>
  <si>
    <t>Objeto</t>
  </si>
  <si>
    <t>Departamento y Municipio de Ejecución</t>
  </si>
  <si>
    <t>Cuantía</t>
  </si>
  <si>
    <t>Fecha</t>
  </si>
  <si>
    <t>(dd-mm-aaaa)</t>
  </si>
  <si>
    <t>Número de Proceso</t>
  </si>
  <si>
    <t>Convocado</t>
  </si>
  <si>
    <t>Contactos</t>
  </si>
  <si>
    <t>ANTIOQUIA SIN URABA</t>
  </si>
  <si>
    <t>Correo</t>
  </si>
  <si>
    <t>Adjudicacion</t>
  </si>
  <si>
    <t>Empresa</t>
  </si>
  <si>
    <t>Representante Legal</t>
  </si>
  <si>
    <t>Contacto</t>
  </si>
  <si>
    <t>F. SERVICIOS DE EDIFICACION, CONSTRUCCION DE INSTALACIONES Y MANTENIMIENTO</t>
  </si>
  <si>
    <t>Régimen Especial</t>
  </si>
  <si>
    <t xml:space="preserve"> URABA</t>
  </si>
  <si>
    <t>GRUPO C. MAQUINARIA Y ACCESORIOS PARA CONSTRUCCION Y EDIFICACIONES</t>
  </si>
  <si>
    <t>GRUPO F. SERVICIOS DE EDIFICACION, CONSTRUCCION DE INSTALACIONES Y MANTENIMIENTO</t>
  </si>
  <si>
    <t>GRUPO G. TERRENOS, EDIFICIOS, ESTRUCTURAS Y VIAS</t>
  </si>
  <si>
    <t>Número de contratos</t>
  </si>
  <si>
    <t>Valor contratos</t>
  </si>
  <si>
    <t>GRUPO D. COMPONENTES, ACCESORIOS Y SUMINISTROS DE SISTEMAS ELECTRONICOS E ILUMINACION</t>
  </si>
  <si>
    <t>GRUPO D. COMPONENTES Y SUMINISTROS PARA ESTRUCTURAS, EDIFICACIONES, CONSTRUCCION Y OBRAS CIVILES</t>
  </si>
  <si>
    <t>#</t>
  </si>
  <si>
    <t>* Contratos mayores a 100 millones de pesos</t>
  </si>
  <si>
    <t>CONTRATOS CELEBRADOS EN EL PERIODO EN ANTIOQUIA SIN URABA *</t>
  </si>
  <si>
    <t>CONTRATOS CELEBRADOS EN EL PERIODO EN ANTIOQUIA *</t>
  </si>
  <si>
    <t>CONTRATOS CELEBRADOS EN EL PERIODO EN URABA *</t>
  </si>
  <si>
    <t>* Todas las cuantías</t>
  </si>
  <si>
    <t>* Todas las cuantías en Urabá, y mayores a 100 millones en el resto de Antioquia</t>
  </si>
  <si>
    <t>TOTAL EN ANTIOQUIA SIN URABA</t>
  </si>
  <si>
    <t>TOTAL EN  URABA</t>
  </si>
  <si>
    <t>TOTAL EN ANTIOQUIA</t>
  </si>
  <si>
    <t>TOTALES</t>
  </si>
  <si>
    <t>INFORME DE LICITACIONES</t>
  </si>
  <si>
    <t>TOTAL EN URABA</t>
  </si>
  <si>
    <t>NÚMERO DE CONTRATOS</t>
  </si>
  <si>
    <t>VALOR CONTRATOS</t>
  </si>
  <si>
    <t>TOTAL DE CONTRATOS CELEBRADOS EN ANTIOQUIA</t>
  </si>
  <si>
    <t>NOTAS:</t>
  </si>
  <si>
    <t>Los contratos registrados para Urabá incluye todas las cuantías, para el resto de Antioquia incluye las cuantías superiores a los 100 millones de pesos.</t>
  </si>
  <si>
    <t>Fecha de apertura</t>
  </si>
  <si>
    <t>TOTAL DESDE
 ENERO 2020</t>
  </si>
  <si>
    <t>GRUPO D. COMPONENTES Y SUMINISTROS PARA ESTRUCTURAS, EDIFICACION, CONSTRUCCION Y OBRAS CIVILES</t>
  </si>
  <si>
    <t>GRUPO D. COMPONENTES, ACCESORIOS Y SUMINISTROS DE SISTEMAS ELECTRICOS E ILUMINACION</t>
  </si>
  <si>
    <t>GRUPO C. MAQUINARIA Y ASESORIOS PARA CONSTRUCCION Y EDIFICACION</t>
  </si>
  <si>
    <t>Contratación Directa (Ley 1150 de 2007)</t>
  </si>
  <si>
    <t>Celebrado</t>
  </si>
  <si>
    <t>Fecha de Celebración del Primer Contrato</t>
  </si>
  <si>
    <t>Licitación obra pública</t>
  </si>
  <si>
    <t>Selección Abreviada de Menor Cuantía (Ley 1150 de 2007)</t>
  </si>
  <si>
    <t>Fecha de Carga en el Sistema</t>
  </si>
  <si>
    <t>TOTAL CONTRATOS DESDE 1/01/2021</t>
  </si>
  <si>
    <t>CONTRATOS CELEBRADOS EN EL PERIODO
1/01/2021 a 15/01/2021</t>
  </si>
  <si>
    <t>FECHA REPORTE:</t>
  </si>
  <si>
    <t>CONTRATOS CELEBRADOS EN EL PERIODO
16/01/2021 a 31/01/2021</t>
  </si>
  <si>
    <t>Enero 2021</t>
  </si>
  <si>
    <t>CONTRATOS CELEBRADOS EN EL PERIODO
1/02/2021 a 15/02/2021</t>
  </si>
  <si>
    <t>Borrador</t>
  </si>
  <si>
    <t>Febrero 2021</t>
  </si>
  <si>
    <t>CONTRATOS CELEBRADOS EN EL PERIODO
16/02/2021 a 28/02/2021</t>
  </si>
  <si>
    <t>CONTRATOS CELEBRADOS EN EL PERIODO
1/03/2021 a 15/03/2021</t>
  </si>
  <si>
    <t>ANTIOQUIA - EMPRESA PARA EL DESARROLLO URBANO Y HABITAT DEL MUNICIPIO DE APARTADÓ</t>
  </si>
  <si>
    <t>Marzo 2021</t>
  </si>
  <si>
    <t>CONTRATOS CELEBRADOS EN EL PERIODO
16/03/2021 a 31/03/2021</t>
  </si>
  <si>
    <t>CONTRATOS CELEBRADOS EN EL PERIODO
1/04/2021 a 15/04/2021</t>
  </si>
  <si>
    <t>Abril 2021</t>
  </si>
  <si>
    <t>CONTRATOS CELEBRADOS EN EL PERIODO
16/04/2021 a 30/04/2021</t>
  </si>
  <si>
    <t>Subasta</t>
  </si>
  <si>
    <t>CONTRATOS CELEBRADOS EN EL PERIODO
1/05/2021 a 15/05/2021</t>
  </si>
  <si>
    <t>Licitación Pública</t>
  </si>
  <si>
    <t>ANTIOQUIA - ALCALDÍA MUNICIPIO DE REMEDIOS</t>
  </si>
  <si>
    <r>
      <t>Antioquia</t>
    </r>
    <r>
      <rPr>
        <sz val="11"/>
        <rFont val="Calibri"/>
        <family val="2"/>
        <scheme val="minor"/>
      </rPr>
      <t> : Remedios</t>
    </r>
  </si>
  <si>
    <t>MUNICIPIO DE REMEDIOS</t>
  </si>
  <si>
    <t>CONTRATOS CELEBRADOS EN EL PERIODO
16/05/2021 a 31/05/2021</t>
  </si>
  <si>
    <r>
      <t>Antioquia</t>
    </r>
    <r>
      <rPr>
        <sz val="11"/>
        <rFont val="Calibri"/>
        <family val="2"/>
        <scheme val="minor"/>
      </rPr>
      <t> : San Pedro de Uraba</t>
    </r>
  </si>
  <si>
    <t>Mayo 2021</t>
  </si>
  <si>
    <t>CONTRATOS CELEBRADOS EN EL PERIODO
1/06/2021 a 15/06/2021</t>
  </si>
  <si>
    <t>ANTIOQUIA - ALCALDÍA MUNICIPIO DE MUTATÁ</t>
  </si>
  <si>
    <t>Contratación Mínima Cuantía</t>
  </si>
  <si>
    <r>
      <t>Antioquia</t>
    </r>
    <r>
      <rPr>
        <sz val="11"/>
        <rFont val="Calibri"/>
        <family val="2"/>
        <scheme val="minor"/>
      </rPr>
      <t> : Mutatá</t>
    </r>
  </si>
  <si>
    <t>MUNICIPIO DE MUTATÁ</t>
  </si>
  <si>
    <r>
      <t>Antioquia</t>
    </r>
    <r>
      <rPr>
        <sz val="11"/>
        <rFont val="Calibri"/>
        <family val="2"/>
        <scheme val="minor"/>
      </rPr>
      <t> : Medellín</t>
    </r>
  </si>
  <si>
    <t>ANTIOQUIA - EMPRESA INDUSTRIAL Y COMERCIAL DEL ESTADO - AGENCIA DE DESARROLLO LOCAL DE ITAGÜÍ -</t>
  </si>
  <si>
    <r>
      <t>Antioquia</t>
    </r>
    <r>
      <rPr>
        <sz val="11"/>
        <rFont val="Calibri"/>
        <family val="2"/>
        <scheme val="minor"/>
      </rPr>
      <t> : Itagüí</t>
    </r>
  </si>
  <si>
    <t>EMPRESA PARA EL DESARROLLO URBANO Y HABITAT DEL MUNICIPIO DE APARTADÓ</t>
  </si>
  <si>
    <t>Junio 2021</t>
  </si>
  <si>
    <t>CONTRATOS CELEBRADOS EN EL PERIODO
16/06/2021 a 30/06/2021</t>
  </si>
  <si>
    <t>ANTIOQUIA - ALCALDÍA MUNICIPIO DE CÁCERES</t>
  </si>
  <si>
    <t>ANTIOQUIA - EMPRESA DE VIVIENDA Y DESARROLLO URBANO Y RURAL DEL MUNICIPIO DE ENVIGADO DESUR - ENVIGADO</t>
  </si>
  <si>
    <r>
      <t>Antioquia</t>
    </r>
    <r>
      <rPr>
        <sz val="11"/>
        <rFont val="Calibri"/>
        <family val="2"/>
        <scheme val="minor"/>
      </rPr>
      <t> : Cáceres</t>
    </r>
  </si>
  <si>
    <r>
      <t>Antioquia</t>
    </r>
    <r>
      <rPr>
        <sz val="11"/>
        <rFont val="Calibri"/>
        <family val="2"/>
        <scheme val="minor"/>
      </rPr>
      <t> : Envigado</t>
    </r>
  </si>
  <si>
    <t>MUNICIPIO DE CÁCERES</t>
  </si>
  <si>
    <t>CONTRATOS CELEBRADOS EN EL PERIODO
1/07/2021 a 15/07/2021</t>
  </si>
  <si>
    <t>LP-004-2021</t>
  </si>
  <si>
    <t xml:space="preserve">	contratos@remedios-antioquia.gov.co</t>
  </si>
  <si>
    <t>CONTRATOS CELEBRADOS EN EL PERIODO
16/07/2021 a 31/07/2021</t>
  </si>
  <si>
    <t>Julio 2021</t>
  </si>
  <si>
    <t>Selección Abreviada del literal h del numeral 2 del artículo 2 de la Ley 1150 de 2007</t>
  </si>
  <si>
    <t>ANTIOQUIA - ALCALDÍA MUNICIPIO DE VALDIVIA</t>
  </si>
  <si>
    <t>ANTIOQUIA - ALCALDÍA MUNICIPIO DE NECOCLÍ</t>
  </si>
  <si>
    <t>Adjudicado</t>
  </si>
  <si>
    <t>Fecha de adjudicación</t>
  </si>
  <si>
    <r>
      <t>Antioquia</t>
    </r>
    <r>
      <rPr>
        <sz val="11"/>
        <rFont val="Calibri"/>
        <family val="2"/>
        <scheme val="minor"/>
      </rPr>
      <t> : Valdivia</t>
    </r>
  </si>
  <si>
    <r>
      <t>Antioquia</t>
    </r>
    <r>
      <rPr>
        <sz val="11"/>
        <rFont val="Calibri"/>
        <family val="2"/>
        <scheme val="minor"/>
      </rPr>
      <t> : Necoclí</t>
    </r>
  </si>
  <si>
    <t>MUNICIPIO DE VALDIVIA</t>
  </si>
  <si>
    <t>MUNICIPIO DE NECOCLÍ</t>
  </si>
  <si>
    <t>contratos@remedios-antioquia.gov.co</t>
  </si>
  <si>
    <t>SA-010-2021</t>
  </si>
  <si>
    <t>ANTIOQUIA - EMPRESA DE DESARROLLO SOSTENIBLE DEL ORIENTE EDESO - RIONEGRO</t>
  </si>
  <si>
    <t>ANTIOQUIA - EMPRESA DE DESARROLLO URBANO DE LA CEJA - EMDUCE</t>
  </si>
  <si>
    <t>LP001-2021</t>
  </si>
  <si>
    <r>
      <t>Antioquia</t>
    </r>
    <r>
      <rPr>
        <sz val="11"/>
        <rFont val="Calibri"/>
        <family val="2"/>
        <scheme val="minor"/>
      </rPr>
      <t> : Rionegro</t>
    </r>
  </si>
  <si>
    <r>
      <t>Antioquia</t>
    </r>
    <r>
      <rPr>
        <sz val="11"/>
        <rFont val="Calibri"/>
        <family val="2"/>
        <scheme val="minor"/>
      </rPr>
      <t> : Sopetrán</t>
    </r>
  </si>
  <si>
    <r>
      <t>Antioquia</t>
    </r>
    <r>
      <rPr>
        <sz val="11"/>
        <rFont val="Calibri"/>
        <family val="2"/>
        <scheme val="minor"/>
      </rPr>
      <t> : Uramita</t>
    </r>
  </si>
  <si>
    <t xml:space="preserve">	convocatoriaseinvitaciones@edeso.gov.co</t>
  </si>
  <si>
    <t xml:space="preserve">	info@emduce.gov.co</t>
  </si>
  <si>
    <t>CONTRATOS CELEBRADOS EN EL PERIODO
1/08/2021 a 15/08/2021</t>
  </si>
  <si>
    <t>PSUI-007-2021</t>
  </si>
  <si>
    <t>ANTIOQUIA - ALCALDÍA MUNICIPIO DE TOLEDO</t>
  </si>
  <si>
    <t>ADQUISICIÓN DE MAQUINARIA TIPO RETROEXCAVADORA PARA EL FORTALECIMIENTO DEL PARQUE AUTOMOTOR DEL MUNICIPIO DE TOLEDO, ANTIOQUIA,</t>
  </si>
  <si>
    <r>
      <t>Antioquia</t>
    </r>
    <r>
      <rPr>
        <sz val="11"/>
        <rFont val="Calibri"/>
        <family val="2"/>
        <scheme val="minor"/>
      </rPr>
      <t> : Toledo</t>
    </r>
  </si>
  <si>
    <t>MUNICIPIO DE TOLEDO</t>
  </si>
  <si>
    <t>DESur-IP-144-2021</t>
  </si>
  <si>
    <t>SUMINISTRO E INSTALACIÓN DE PUESTOS DE TRABAJO Y MOBILIARIO PARA LA SEDE PROVISIONAL DE LAS OFICINAS DEL PALACIO MUNICIPAL UBICADA EN LA CARRERA 42 N°39-40. EN CUMPLIMIENTO AL CONTRATO INTERADMINISTRATIVO ENV-09-09-0805-21.</t>
  </si>
  <si>
    <t>ANTIOQUIA - ALCALDÍA MUNICIPIO DE CAÑASGORDAS</t>
  </si>
  <si>
    <r>
      <t>Antioquia</t>
    </r>
    <r>
      <rPr>
        <sz val="11"/>
        <rFont val="Calibri"/>
        <family val="2"/>
        <scheme val="minor"/>
      </rPr>
      <t> : Cañasgordas</t>
    </r>
  </si>
  <si>
    <t>EMPRESA DE VIVIENDA E INFRAESTRUCTURA DE ANTIOQUIA - VIVA
NIT. 811032187</t>
  </si>
  <si>
    <t>MUNICIPIO DE CAÑASGORDAS</t>
  </si>
  <si>
    <t>RUBIEL ANTONIO AGUDELO TORRES</t>
  </si>
  <si>
    <t>SA-011-2021</t>
  </si>
  <si>
    <r>
      <t>Antioquia</t>
    </r>
    <r>
      <rPr>
        <sz val="11"/>
        <rFont val="Calibri"/>
        <family val="2"/>
        <scheme val="minor"/>
      </rPr>
      <t> : Carepa</t>
    </r>
  </si>
  <si>
    <t>Concurso de Méritos Abierto</t>
  </si>
  <si>
    <t>LP-003-2021</t>
  </si>
  <si>
    <t>MEJORAMIENTO DE LA INFRAESTRUCTURA EDUCATIVA DE LA INSTITUCION EDUCATIVA AURELIO MEJIA SEDE PRIMARIA, ZONA RURAL DEL MUNICIPIO DE CÁCERES - ANTIOQUIA</t>
  </si>
  <si>
    <t>CONSTRUCCION DE LA CASA ANCESTRAL HIPOLITA BLANQUICETH, ZONA URBANA DEL MUNICIPIO DE CÁCERES - ANTIOQUIA</t>
  </si>
  <si>
    <t>ANTIOQUIA - ALCALDÍA MUNICIPIO DE FRONTINO</t>
  </si>
  <si>
    <r>
      <t>Antioquia</t>
    </r>
    <r>
      <rPr>
        <sz val="11"/>
        <rFont val="Calibri"/>
        <family val="2"/>
        <scheme val="minor"/>
      </rPr>
      <t> : Frontino</t>
    </r>
  </si>
  <si>
    <t>contratacion@caceres-antioquia.gov.co</t>
  </si>
  <si>
    <t xml:space="preserve">	CONTRATACION@FRONTINO-ANTIOQUIA.GOV.CO</t>
  </si>
  <si>
    <t>EMPRESA INDUSTRIAL Y COMERCIAL DEL ESTADO</t>
  </si>
  <si>
    <t>MUNICIPIO DE FRONTINO</t>
  </si>
  <si>
    <r>
      <t>Antioquia</t>
    </r>
    <r>
      <rPr>
        <sz val="11"/>
        <rFont val="Calibri"/>
        <family val="2"/>
        <scheme val="minor"/>
      </rPr>
      <t> : Apartadó</t>
    </r>
  </si>
  <si>
    <r>
      <t>Antioquia</t>
    </r>
    <r>
      <rPr>
        <sz val="11"/>
        <rFont val="Calibri"/>
        <family val="2"/>
        <scheme val="minor"/>
      </rPr>
      <t> : San Juan de Urabá</t>
    </r>
  </si>
  <si>
    <t xml:space="preserve">	contactenos@eduha.gov.co</t>
  </si>
  <si>
    <t>info@emduce.gov.co</t>
  </si>
  <si>
    <t>convocatoriaseinvitaciones@edeso.gov.co</t>
  </si>
  <si>
    <t>EMDUCE - EMPRESA DE DESARROLLO URBANO DE LA CEJA</t>
  </si>
  <si>
    <t>ANTIOQUIA - E.S.E. HOSPITAL LA ANUNCIACIÓN DE MUTATÁ</t>
  </si>
  <si>
    <r>
      <t>Antioquia</t>
    </r>
    <r>
      <rPr>
        <sz val="11"/>
        <rFont val="Calibri"/>
        <family val="2"/>
        <scheme val="minor"/>
      </rPr>
      <t> : Vigía del Fuerte</t>
    </r>
  </si>
  <si>
    <t>16/AGOSTO/2021 A 31/AGOSTO/2021</t>
  </si>
  <si>
    <t>CONTRATOS CELEBRADOS EN EL PERIODO
16/08/2021 a 31/08/2021</t>
  </si>
  <si>
    <t>Agosto  2021</t>
  </si>
  <si>
    <t>MENOR CUANTIA 02</t>
  </si>
  <si>
    <t>ANTIOQUIA - ALCALDÍA MUNICIPIO DE CONCORDIA</t>
  </si>
  <si>
    <t>MEJORAMIENTO, MANTENIMIENTO Y ADECUACION DE EQUIPAMIENTOS PÚBLICOS DEL MUNICIPIO DE CONCORDIA-ANTIOQUIA”.</t>
  </si>
  <si>
    <r>
      <t>Antioquia</t>
    </r>
    <r>
      <rPr>
        <sz val="11"/>
        <rFont val="Calibri"/>
        <family val="2"/>
        <scheme val="minor"/>
      </rPr>
      <t> : Concordia</t>
    </r>
  </si>
  <si>
    <t>planeacion@toledo-antioquia.gov.co</t>
  </si>
  <si>
    <t>CASATORO S.A BIC
NIT. 830004993</t>
  </si>
  <si>
    <t>JUAN MANUEL VILLEGAS LIEVANO</t>
  </si>
  <si>
    <t>juridica@concordia-antioquia.gov.co</t>
  </si>
  <si>
    <t>CONSTRUCCIONES LUISFERISA SAS
NIT. 901154094</t>
  </si>
  <si>
    <t>LUIS FERNANDO ISAZA CAMPILLO</t>
  </si>
  <si>
    <t>MUNICIPIO DE CONCORDIA</t>
  </si>
  <si>
    <t>LP-SPDT-014-2021</t>
  </si>
  <si>
    <t>CONSTRUCCIÓN DE VIVIENDA NUEVA RURAL DISPERSA EN SITIO PROPIO EN EL MUNICIPIO DE REMEDIOS, ANTIOQUIA.</t>
  </si>
  <si>
    <t>Contrato Interadministrativo SPO-004-2021</t>
  </si>
  <si>
    <t>ANTIOQUIA - ALCALDÍA MUNICIPIO DE SAN VICENTE</t>
  </si>
  <si>
    <t>APOYAR LA GESTIÓN DE PINTURA Y ELEMENTOS RELACIONADOS A TRAVÉS DE UN MEDIO IDÓNEO, AGIL Y CONFIABLE, PARA EL DESARROLLO DEL PROGRAMA "SAN VICENTE FERRER, PUEBLO BLANCO, CALLEJONES DE COLORES" EN EL MUNICIPIO DE SAN VICENTE FERRER.</t>
  </si>
  <si>
    <r>
      <t>Antioquia</t>
    </r>
    <r>
      <rPr>
        <sz val="11"/>
        <rFont val="Calibri"/>
        <family val="2"/>
        <scheme val="minor"/>
      </rPr>
      <t> : San Vicente</t>
    </r>
  </si>
  <si>
    <t xml:space="preserve">	daniela.betancur@desur.gov.co</t>
  </si>
  <si>
    <t>DUCON S.A.S
NIT. 800014574</t>
  </si>
  <si>
    <t>MATEO GOMEZ GONZALEZ</t>
  </si>
  <si>
    <t>planeacion@sanvicente-antioquia.gov.co</t>
  </si>
  <si>
    <t>LUIS FERNANDO CORTES MOLINA</t>
  </si>
  <si>
    <t>DESUR - EMPRESA DE VIVIENDA Y DESARROLLO URBANO Y RURAL DEL MUNICIPIO DE ENVIGADO</t>
  </si>
  <si>
    <t>MUNICIPIO DE SAN VICENTE</t>
  </si>
  <si>
    <t>PSAMC No. 004/2021</t>
  </si>
  <si>
    <t>ANTIOQUIA - ALCALDÍA MUNICIPIO DE PEQUE</t>
  </si>
  <si>
    <t>CONSTRUCCIÓN DE 500 METROS DE PLACA HUELLA SOBRE LA VÍA TOLDAS - SAN MATEO SECTOR LOS TERMALES EN EL MUNICIPIO DE PEQUE ANTIOQUIA</t>
  </si>
  <si>
    <t>2021-CI-12</t>
  </si>
  <si>
    <t>ANTIOQUIA - ALCALDÍA MUNICIPIO DE SAN RAFAEL</t>
  </si>
  <si>
    <t>PROTECCIÓN Y RECUPERACIÓN DE ÁREAS DEGRADADAS POR EVENTOS EROSIVOS MEDIANTE LA CONSTRUCCIÓN DE OBRAS CIVILES Y BIOLÓGICAS EN LA QUEBRADA LA VETA DEL MUNICIPIO DE SAN RAFAEL</t>
  </si>
  <si>
    <t>LP-SPDT-013-2021</t>
  </si>
  <si>
    <t>REMODELACION, ADECUACION Y OBRAS COMPLEMENTARIAS DE LA INFRAESTRUCTURA FISICA DE CENTRO ADMINISTRATIVO DEL MUNICIPIO DE REMEDIOS – ANTIOQUIA</t>
  </si>
  <si>
    <t>SELECCIÓN ABREVIDA DE MENOR CUANTIA SPO-001-2021</t>
  </si>
  <si>
    <t>Mantenimiento de infraestructura de las Institución Educativa Rural Santa Rita sede San Ignacio e Institución Educativa San Vicente Ferrer sede El Potrero del municipio de San Vicente Ferrer.</t>
  </si>
  <si>
    <t>21-LP-003</t>
  </si>
  <si>
    <t>ANTIOQUIA - ALCALDÍA MUNICIPIO DE PUERTO BERRÍO</t>
  </si>
  <si>
    <t>MANTENIMIENTO Y MEJORAMIENTO DE LA VIA RURAL GUASIMAL ALICANTE, DEL PROGRAMA COLOMBIA RURAL DEL INSTITUTO NACIONAL DE VIAS EN EL MUNICIPIO DE PUERTO BERRÍO - ANTIOQUIA, EN EL MARCO DELCONVENIO 1899 ENTRE INVIAS Y EL MUNICIPIO DE PUERTO BERRIO– ANTIOQUIA</t>
  </si>
  <si>
    <t>IP 013-2021</t>
  </si>
  <si>
    <t>ANTIOQUIA - EMPRESA AUTÓNOMA DEL MUNICIPIO DE GUATAPÉ</t>
  </si>
  <si>
    <t>CONSTRUCCION Y ADECUACION DE BICIMOTORRUTAS EN EL MUNICIPIO DE ABRIAQUI - ANTIOQUIA</t>
  </si>
  <si>
    <t>LP 003 DE 2021</t>
  </si>
  <si>
    <t>ANTIOQUIA - ALCALDÍA MUNICIPIO DE GIRALDO</t>
  </si>
  <si>
    <t>REALIZAR LOS ESTUDIOS Y DISEÑOS Y LAS OBRAS DE CONSTRUCCIÓN DEL PROYECTO SACUDETE AL PARQUE UBICADO EN el MUNICIPIO DE GIRALDO ANTIOQUIA</t>
  </si>
  <si>
    <t>LP-SPDT-009-2021</t>
  </si>
  <si>
    <t>"CONSTRUCCION Y/O ADECUACIÓN DEL CENTRO VIDA/DIA MUNICIPAL PARA EL ADULTO MAYOR EN EL MUNICIPIO DE REMEDIOS ANTIOQUIA”</t>
  </si>
  <si>
    <t>APCOB21-006</t>
  </si>
  <si>
    <t>ANTIOQUIA - AGUAS DEL PUERTO S.A. E.S.P. - PUERTO BERRÍO</t>
  </si>
  <si>
    <t>PARA LA EXTENSIÓN DE REDES DE ALCANTARILLADO DE AGUAS RESIDUALES DOMÉSTICAS EN LOS BARRIOS PUERTO COLOMBIA, VILLAS DEL CORAL Y LOS NARANJOS, ZONA URBANA DEL MUNICIPIO DE PUERTO BERRIO (ANTIOQUIA)</t>
  </si>
  <si>
    <t>26-AUG-21</t>
  </si>
  <si>
    <t>CMA-SPDT-012-2021</t>
  </si>
  <si>
    <t>“INTERVENTORÍA TECNICA FINANCIERA, LEGAL, JURIDICA, AMBIENTAL Y ADMINISTRATIVA PARA LA CONSTRUCCION Y/O ADECUACIÓN DEL CENTRO VIDA/DIA MUNICIPAL PARA EL ADULTO MAYOR EN EL MUNICIPIO DE REMEDIOS ANTIOQUIA "</t>
  </si>
  <si>
    <t>ANTIOQUIA - ALCALDÍA MUNICIPIO DE BETULIA</t>
  </si>
  <si>
    <t>REALIZAR EL MANTENIMIENTO Y MEJORAMIENTO DE VÍAS RURALES DEL PROGRAMA “COLOMBIA RURAL” EN EL MUNICIPIO DE BETULIA</t>
  </si>
  <si>
    <t>INVITACIÓN PÚBLICA DE OFERTA N° 010 DE 2021</t>
  </si>
  <si>
    <t>ADECUACIÓN Y MANTENIMIENTO DE LOS ESCENARIOS RECREATIVOS Y DEPORTIVOS DEL MUNICIPIO DE ITAGÜÍ.</t>
  </si>
  <si>
    <r>
      <t>Antioquia</t>
    </r>
    <r>
      <rPr>
        <sz val="11"/>
        <rFont val="Calibri"/>
        <family val="2"/>
        <scheme val="minor"/>
      </rPr>
      <t> : Peque</t>
    </r>
  </si>
  <si>
    <r>
      <t>Antioquia</t>
    </r>
    <r>
      <rPr>
        <sz val="11"/>
        <rFont val="Calibri"/>
        <family val="2"/>
        <scheme val="minor"/>
      </rPr>
      <t> : San Rafael</t>
    </r>
  </si>
  <si>
    <r>
      <t>Antioquia</t>
    </r>
    <r>
      <rPr>
        <sz val="11"/>
        <rFont val="Calibri"/>
        <family val="2"/>
        <scheme val="minor"/>
      </rPr>
      <t> : Puerto Berrío</t>
    </r>
  </si>
  <si>
    <r>
      <t>Antioquia</t>
    </r>
    <r>
      <rPr>
        <sz val="11"/>
        <rFont val="Calibri"/>
        <family val="2"/>
        <scheme val="minor"/>
      </rPr>
      <t> : Abriaquí</t>
    </r>
  </si>
  <si>
    <r>
      <t>Antioquia</t>
    </r>
    <r>
      <rPr>
        <sz val="11"/>
        <rFont val="Calibri"/>
        <family val="2"/>
        <scheme val="minor"/>
      </rPr>
      <t> : Giraldo</t>
    </r>
  </si>
  <si>
    <r>
      <t>Antioquia</t>
    </r>
    <r>
      <rPr>
        <sz val="11"/>
        <rFont val="Calibri"/>
        <family val="2"/>
        <scheme val="minor"/>
      </rPr>
      <t> : Betulia</t>
    </r>
  </si>
  <si>
    <t>alcaldia@peque-antioquia.gov.co</t>
  </si>
  <si>
    <t xml:space="preserve">	planeacion@sanrafael-antioquia.gov.co</t>
  </si>
  <si>
    <t xml:space="preserve">	planeacion@sanvicente-antioquia.gov.co</t>
  </si>
  <si>
    <t xml:space="preserve">	PLANEACION@PUERTOBERRIO-ANTIOQUIA.GOV.CO</t>
  </si>
  <si>
    <t>empresaautonoma@guatape-antioquia.gov.co</t>
  </si>
  <si>
    <t>MUNICIPIO DE PEQUE</t>
  </si>
  <si>
    <t>MUNICIPIO DE SAN RAFAEL</t>
  </si>
  <si>
    <t>MUNICIPIO DE PUERTO BERRÍO</t>
  </si>
  <si>
    <t>EMPRESA AUTÓNOMA DEL MUNICIPIO DE GUATAPÉ</t>
  </si>
  <si>
    <t xml:space="preserve">	contratacion@giraldo-antioquia.gov.co</t>
  </si>
  <si>
    <t>CUBE S.A.S
NIT. 900747330</t>
  </si>
  <si>
    <t>SERVICIOS DE INGENIERIA AGRICOLA Y CIVIL –SOLINAC SAS
NIT. 900483091</t>
  </si>
  <si>
    <t>WILSON LUIS PACHECO DIAZ</t>
  </si>
  <si>
    <t>UNION TEMPORAL CASA 2021	NIT. 901276949</t>
  </si>
  <si>
    <t>JAIME ALBERTO MORALES PEREZ</t>
  </si>
  <si>
    <t xml:space="preserve">	financiera@aguasdelpuerto.com</t>
  </si>
  <si>
    <t>MUNICIPIO DE GIRALDO</t>
  </si>
  <si>
    <t>AGUAS DEL PUERTO S.A. E.S.P.</t>
  </si>
  <si>
    <t xml:space="preserve">	contactenos@betulia-antioquia.gov.co</t>
  </si>
  <si>
    <t xml:space="preserve">	lmunoz@adeli.gov.co</t>
  </si>
  <si>
    <t>UNION TEMPORAL MANTENIMIENTO
NIT. 901512698</t>
  </si>
  <si>
    <t>LUIS JAVIER GALEANO MURILLO</t>
  </si>
  <si>
    <t>MUNICIPIO DE BETULIA</t>
  </si>
  <si>
    <t>SA004-2021</t>
  </si>
  <si>
    <t>MEJORAMIENTO DE VIVIENDA EN LA ZONA URBANA DEL MUNICIPIO DE VALDIVIA ANTIOQUIA</t>
  </si>
  <si>
    <t>ANTIOQUIA - ALCALDÍA MUNICIPIO DE FREDONIA</t>
  </si>
  <si>
    <t>MANTENIMIENTO Y MEJORAMIENTO DEL CORREDOR VIAL RURAL, MARRUPAL - EL MOLINO DEL PROGRAMA COLOMBIA RURAL DEL INSTITUTO NACIONAL DE VÍAS, EN EL MUNICIPIO DE FREDONIA-ANTIOQUIA</t>
  </si>
  <si>
    <t>LIC-001-2021</t>
  </si>
  <si>
    <t>“MEJORAMIENTO Y MANTENIMIENTO A TODO COSTO DE LA VÍA TERCIARIA QUE CONDUCE A LA VEREDA HELECHALES DEL MUNICIPIO DE TOLEDO, ANTIOQUIA, EN EL MARCO DEL CONVENIO Nº 1732 DE 2020, SUSCRITO ENTRE EL INSTITIUTO NACIONAL DE VÍAS- INVIAS Y EL MUNICIPIO DE TOLEDO, ANTIOQUIA”</t>
  </si>
  <si>
    <t>LP 002 DE 2021</t>
  </si>
  <si>
    <t>ANTIOQUIA - ALCALDÍA MUNICIPIO DE URAMITA</t>
  </si>
  <si>
    <t>PAVIMENTACIÓN DE VIAS TERCIARIAS BAJO LA MODALIDAD DE PLACA HUELLA EN LAS VIAS DE ACCESO A LAS VEREDAS COROZO – PARAMILLO - MESETA DENTRO DEL PROGRAMA COLOMBIA RURAL DEL INSTITUTO NACIONAL DE VIAS (INVIAS) DEL MUNICIPIO DE URAMITA - DEPARTAMENTO DE ANTIOQUIA</t>
  </si>
  <si>
    <t>SAMC.012.2021</t>
  </si>
  <si>
    <t>ANTIOQUIA - ALCALDÍA MUNICIPIO DE SANTUARIO</t>
  </si>
  <si>
    <t>MEJORAMIENTO DE SEDES EDUCATIVAS EN EL MUNICIPIO DE EL SANTUARIO,ANTIOQUIA</t>
  </si>
  <si>
    <t>IP 012-2021</t>
  </si>
  <si>
    <t>CONSTRUCCIÓN DE VÍAS URBANAS MEDIANTE PAVIMENTO RÍGIDO DEL MUNICIPIO DE LA PINTADA –ANTIOQUIA</t>
  </si>
  <si>
    <t>PSAMC No. 003/2021</t>
  </si>
  <si>
    <t>CONSTRUCCIÓN DE LAS REDES DE ALCANTARILLADO EN LA VEREDA TOLDAS DEL MUNICIPIO DE PEQUE, ANTIOQUIA</t>
  </si>
  <si>
    <t>SAMC001-2021</t>
  </si>
  <si>
    <t>ANTIOQUIA - INSTITUTO CEJEÑO DE LA RECREACIÓN Y EL DEPORTE - INCERDE</t>
  </si>
  <si>
    <t>ADECUACIÓN Y MANTENIMIENTO DE ESCENARIOS DEPORTIVOS URBANOS Y RURALES MUNICIPIO DE LA CEJA DEL TAMBO.</t>
  </si>
  <si>
    <r>
      <t>Antioquia</t>
    </r>
    <r>
      <rPr>
        <sz val="11"/>
        <rFont val="Calibri"/>
        <family val="2"/>
        <scheme val="minor"/>
      </rPr>
      <t> : Fredonia</t>
    </r>
  </si>
  <si>
    <r>
      <t>Antioquia</t>
    </r>
    <r>
      <rPr>
        <sz val="11"/>
        <rFont val="Calibri"/>
        <family val="2"/>
        <scheme val="minor"/>
      </rPr>
      <t> : El Santuario</t>
    </r>
  </si>
  <si>
    <r>
      <t>Antioquia</t>
    </r>
    <r>
      <rPr>
        <sz val="11"/>
        <rFont val="Calibri"/>
        <family val="2"/>
        <scheme val="minor"/>
      </rPr>
      <t> : La Pintada</t>
    </r>
  </si>
  <si>
    <r>
      <t>Antioquia</t>
    </r>
    <r>
      <rPr>
        <sz val="11"/>
        <rFont val="Calibri"/>
        <family val="2"/>
        <scheme val="minor"/>
      </rPr>
      <t> : La Ceja</t>
    </r>
  </si>
  <si>
    <t xml:space="preserve">	contratacion@valdivia-antioquia.gov.co</t>
  </si>
  <si>
    <t>CONSORCIO MEJORAMIENTOS VALDIVIA	
NIT. 901050178</t>
  </si>
  <si>
    <t>contratacionfredonia2021@gmail.com</t>
  </si>
  <si>
    <t xml:space="preserve">	gobierno@uramita-antioquia.gov.co</t>
  </si>
  <si>
    <t>ventanillaunica@elsantuario-antioquia.gov.co</t>
  </si>
  <si>
    <t>incerde@laceja-antioquia.gov.co</t>
  </si>
  <si>
    <t>MUNICIPIO DE FREDONIA</t>
  </si>
  <si>
    <t>MUNICIPIO DE URAMITA</t>
  </si>
  <si>
    <t>MUNICIPIO DE SANTUARIO</t>
  </si>
  <si>
    <t xml:space="preserve"> INSTITUTO CEJEÑO DE LA RECREACIÓN Y EL DEPORTE</t>
  </si>
  <si>
    <t>INVITACIÓN PÚBLICA DE OFERTA N°012-2021</t>
  </si>
  <si>
    <t>ADECUACIÓN Y EQUIPAMIENTO DEL ESCENARIO DEPORTIVO “POLIDEPORTIVO ÓSCAR LÓPEZ ESCOBAR” DEL MUNICIPIO DE ITAGÜÍ</t>
  </si>
  <si>
    <t>Contrato_CPS_DIF_036_2021_Diseconstruir_4500099416</t>
  </si>
  <si>
    <t>ANTIOQUIA - UNIVERSIDAD DE ANTIOQUIA</t>
  </si>
  <si>
    <t>EL CONTRATISTA se compromete con LA CONTRATANTE a la Prestación del servicio de consultoría a demanda para realizar los diseños de las instalaciones hidráulicas, sanitarias, red contra incendio (RCI), red de gas, para los diseños arquitectónicos para los proyectos de infraestructura física nuevos y adecuaciones a la existente de las diferentes sedes de la Universidad de Antioquia, teniendo en cuenta los parámetros integrados mediante modelación BIM (Building Information Modeling).</t>
  </si>
  <si>
    <t>LP-001</t>
  </si>
  <si>
    <t>ANTIOQUIA - ALCALDÍA MUNICIPIO DE SAN JERÓNIMO</t>
  </si>
  <si>
    <t>MANTENIMIENTO Y MEJORAMIENTO DE VÍAS RURALES DEL PROGRAMA “COLOMBIA RURAL” DEL INSTITUTO NACIONAL DE VIAS EN EL MUNICIPIO DE SAN JERÓNIMO ANTIOQUIA</t>
  </si>
  <si>
    <t>CI-024-2021</t>
  </si>
  <si>
    <t>CONTRATO INTERADMINISTRATIVO DE MANDATO SIN REPRESENTACION PARA ADMINISTRAR LOS RECURSOS PARA REALIZAR ESTUDIOS Y DISEÑOS DEL SISTEMA DE ACUEDUCTO DE LA VEREDA LA BALSA Y DIAGNÓSTICO Y DISEÑO DE REPARACIONES BÁSICAS URGENTES DEL SISTEMA DE ACUEDUCTO DE LA VEREDA EL CANELO”</t>
  </si>
  <si>
    <t>CI 685 DE 2021</t>
  </si>
  <si>
    <t>Contratos y convenios con más de dos partes</t>
  </si>
  <si>
    <t>ANTIOQUIA - ÁREA METROPOLITANA DEL VALLE DE ABURRÁ - MEDELLÍN</t>
  </si>
  <si>
    <t>APOYAR AL MUNICIPIO DE ITAGUI Y DE MEDELLÍN EN LA ELABORACIÓN DE ESTUDIOS Y DISEÑOS DE LA AMPLIACIÓN VIALY MEJORAMIENTO URBANISTICO DE LA CALLE 36 DESDE LA CARRERA 70 HASTA LA QUEBRADA LA LIMONA EN ITAGUI, Y PARA SAN ANTONIO DE PRADO EN MEDELLÍN DESDE LA QUEBRADA LA LIMONA POR LAS CARRERAS 54E Y 55 HASTA LA INSTITUCION EDUCATIVA ANGELA RESTREPO MORENO DE MEDELLÍN - ANTIOQUIA</t>
  </si>
  <si>
    <t>C133-2021</t>
  </si>
  <si>
    <t>ANTIOQUIA - E.S.E. HOSPITAL SAN JUAN DE DIOS DE SANTA FE DE ANTIOQUIA</t>
  </si>
  <si>
    <t>CONSTRUCCION DE OBRAS CIVILES NECESARIAS PARA LA INSTALACION Y SUMINISTRO DE EQUIPOS DE AIRE ACONDICIONADO, EN EL BLOQUE ETAPA II DE CIRUGIA DE LA EMPRESA SOCIAL DEL ESTADO HOSPITAL SAN JUAN DE DIOS DE SANTA FE DE ANTIOQUIA, todo de acuerdo con los requisitos y especificaciones técnicas señaladas en los estudios previos, planos, diseños, presupuesto y la propuesta presentada en la convocatoria Privada No. 03 de 2021.</t>
  </si>
  <si>
    <t>L.P-003-2021</t>
  </si>
  <si>
    <t>"CONSTRUCCIÓN, MEJORAMIENTO Y MANTENIMIENTO PERIÓDICO DE LA VÍA TERCIARIA FRONTINO, NOBOGA, CHONTADURO, ZONA RURAL MUNICIPIO DE FRONTINO, EN EL MARCO DEL CONVENIO 1849 DE 2020 SUSCRITO ENTRE EL MUNICIPIO DE FRONTINO Y EL INSTITUTO NACIONAL DE VÍAS- INVÍAS"</t>
  </si>
  <si>
    <r>
      <t>Antioquia</t>
    </r>
    <r>
      <rPr>
        <sz val="11"/>
        <rFont val="Calibri"/>
        <family val="2"/>
        <scheme val="minor"/>
      </rPr>
      <t> : San Jerónimo</t>
    </r>
  </si>
  <si>
    <r>
      <t>Antioquia</t>
    </r>
    <r>
      <rPr>
        <sz val="11"/>
        <rFont val="Calibri"/>
        <family val="2"/>
        <scheme val="minor"/>
      </rPr>
      <t> : Medellín,  Itagüí</t>
    </r>
  </si>
  <si>
    <r>
      <t>Antioquia</t>
    </r>
    <r>
      <rPr>
        <sz val="11"/>
        <rFont val="Calibri"/>
        <family val="2"/>
        <scheme val="minor"/>
      </rPr>
      <t> : Santafé de Antioquia</t>
    </r>
  </si>
  <si>
    <t xml:space="preserve">	observacionesinvitacion@adeli.gov.co</t>
  </si>
  <si>
    <t xml:space="preserve">	ana.echeverri@udea.edu.co</t>
  </si>
  <si>
    <t>DISECONSTRUIR S.A.S
NIT. 900200807</t>
  </si>
  <si>
    <t>GONZALO ERNESTO VERGARA BELTRAN</t>
  </si>
  <si>
    <t>contratos@sanjeronimo-antioquia.gov.co</t>
  </si>
  <si>
    <t xml:space="preserve">	planeacion@canasgordas-antioquia.gov.co</t>
  </si>
  <si>
    <t>EMPRESAS PUBLICAS DE CAÑASGORDAS S.A. ESP
NIT. 900383243</t>
  </si>
  <si>
    <t>LEIDY CRISTINA MAZO RUIZ</t>
  </si>
  <si>
    <t>metropol@metropol.gov.co</t>
  </si>
  <si>
    <t>MUNICIPIO DE ITAGUI</t>
  </si>
  <si>
    <t>MUNICIPIO DE MEDELLIN</t>
  </si>
  <si>
    <t>contratacionhdea@gmail.com</t>
  </si>
  <si>
    <t>CONSULTORIA E INGENIERIA DE PROYECTOS S.A.S.
NIT. 900759762</t>
  </si>
  <si>
    <t>GLORIA CECILIA YEPES</t>
  </si>
  <si>
    <t>METALCIMIENTO ARQUITECTOS E INGENIEROS S.A.S
NIT. 900509825</t>
  </si>
  <si>
    <t>CARLOS ANDRES MARTINEZ GARCIA</t>
  </si>
  <si>
    <t>UNIVERSIDAD DE ANTIOQUIA</t>
  </si>
  <si>
    <t>MUNICIPIO DE SAN JERÓNIMO</t>
  </si>
  <si>
    <t>ÁREA METROPOLITANA DEL VALLE DE ABURRÁ</t>
  </si>
  <si>
    <t xml:space="preserve"> E.S.E. HOSPITAL SAN JUAN DE DIOS DE SANTA FE DE ANTIOQUIA</t>
  </si>
  <si>
    <t>023-2021</t>
  </si>
  <si>
    <t>CONSTRUCCIÓN DE LA CUBIERTA DE LA PLACA POLIDEPORTIVA DEL BARRIO LA CIUDADELA DE LAS FLORES DEL MUNICIPIO DE LA CEJA DEL TAMBO</t>
  </si>
  <si>
    <t>31-AUG-21</t>
  </si>
  <si>
    <t>013-2021</t>
  </si>
  <si>
    <t>ANTIOQUIA - EMPRESA DE DESARROLLO SOSTENIBLE DEL MUNICIPIO DE MARINILLA</t>
  </si>
  <si>
    <t>“CONTRATO INTERADMINISTRATIVO POR ADMINISTRACIÓN DELEGADA DE RECURSOS PARA EL SUMINISTRO E INSTALACION DE ASFALTO PARA REPARCHEO EN LAS VÍAS URBANAS DEL MUNICIPIO DE MARINILLA – ANTIOQUIA”</t>
  </si>
  <si>
    <t>DESur-IA-160-2021</t>
  </si>
  <si>
    <t>CONSTRUCCIÓN DEL INTERCAMBIO VIAL LOMA DEL ESMERALDAL CON CARRERA 27 DEL MUNICIPIO DE ENVIGADO. EN CUMPLIMIENTO AL CONTRATO INTERADMINISTRATIVO ENV-09-09-1270-20</t>
  </si>
  <si>
    <t>023-2021-IP</t>
  </si>
  <si>
    <t>CONSTRUCCIÓN DE VÍA Y DE OBRAS COMPLEMENTARIAS DEL PLAN VIAL EN EL TRAMO 16 EN EL MUNICIPIO DE RIONEGRO, ANTIOQUIA</t>
  </si>
  <si>
    <t>“INTERVENTORIA TÉCNICA, ADMINISTRATIVA, LEGAL, AMBIENTAL Y FINANCIERA PARA LA CONSTRUCCIÓN DEL CENTRO VIDA PARA LOS ADULTOS MAYORES DEL MUNICIPIO DE SOPETRÁN”</t>
  </si>
  <si>
    <t>28-AUG-21</t>
  </si>
  <si>
    <t>“CONTRATO DE OBRA PARA EL MANTENIMIENTO DE VIAS POR MEDIO REPARCHEO EN DIFERENTES SECTORES DEL MUNICIPIO DE LA CEJA DEL TAMBO”</t>
  </si>
  <si>
    <t>SA 009 DE 2021</t>
  </si>
  <si>
    <t>ANTIOQUIA - ALCALDÍA MUNICIPIO DE SABANALARGA</t>
  </si>
  <si>
    <t>CONSTRUCCIÓN DE OBRAS DE FILTRACIÓN Y DEMÁS OBRAS COMPLEMENTARIAS Y CONEXAS PARA LA CANCHA DE FÚTBOL DE LA VEREDA EL JUNCO DEL MUNICIPIO DE SABANALARGA – DEPARTAMENTO DE ANTIOQUIA</t>
  </si>
  <si>
    <t>L-OP-001-2021</t>
  </si>
  <si>
    <t>ANTIOQUIA - ALCALDÍA MUNICIPIO DE TARSO</t>
  </si>
  <si>
    <t>MEJORAMIENTO DE 30 VIVIENDAS URBANAS EN EL MUNICIPIO DE TARSO, ANTIOQUIA.</t>
  </si>
  <si>
    <t>LICITACION PUBLICA 001-2021</t>
  </si>
  <si>
    <t>ANTIOQUIA - ALCALDÍA MUNICIPIO DE ENTRERRIOS</t>
  </si>
  <si>
    <t>CONTRUCCION DE CENTRO VIDA - DIA PARA EL ADULTO MAYOR EN EL MUNICIPIO DE ENTRERRIOS.</t>
  </si>
  <si>
    <t>012-2021</t>
  </si>
  <si>
    <t>“CONTRATO PARA MEJORAMIENTO DE INSTITUCIONES EDUCATIVAS EN CUMPLIMIENTO DEL PLAN DE DESARROLLO MARINILLA NUESTRO COMPROMISO ERES TÚ EN EL MUNICIPIO DE MARINILLA”</t>
  </si>
  <si>
    <t>LP-SPDT-011-2021</t>
  </si>
  <si>
    <t>"OBRAS DE CONSTRUCCION, AMPLIACION, REMODELACION Y/O ADECUACION DE LA CASA DE JUSTICIA DEL MUNICIPIO DE REMEDIOS - ANTIOQUIA”.</t>
  </si>
  <si>
    <t>2021-LP-001</t>
  </si>
  <si>
    <t>MANTENIMIENTO Y MEJORAMIENTO DE VIA SAN AGUSTIN-DANTAS - PIEDRAS ARRIBA CON INVIAS,PROGRAMA COLOMBIA RURAL</t>
  </si>
  <si>
    <t>022-2021</t>
  </si>
  <si>
    <t>"CONTRATO DE OBRA PARA REALIZAR LAS OBRAS DE ADECUACION Y MANTENIMIENTO DE LA INSTITUCIÓN EDUCATIVA CER GUAIMARAL VEREDA GUIMARAL DEL MUNICIPIO DE SOPETRAN – ANTIOQUIA”</t>
  </si>
  <si>
    <t>24-AUG-21</t>
  </si>
  <si>
    <t>CI-NA-094-2021</t>
  </si>
  <si>
    <t>ANTIOQUIA - ALCALDÍA MUNICIPIO DE NARIÑO</t>
  </si>
  <si>
    <t>AUNAR ESFUERZOS TECNICOS Y FINANCIEROS PARA LA CONSTRUCCIÓN DE LA 2DA ETAPA DE LA PLAZA DE FERÍA DE GANADO DEL MUNICIPIO DE NARIÑO, ANTIOQUIA</t>
  </si>
  <si>
    <t>IA003-2021</t>
  </si>
  <si>
    <t>MEJORAMIENTO DE VÍAS TERCIARIAS MEDIANTE EL USO DE PLACA HUELLA, PARA 2 KM, EN VARIOS SECTORES DE LA ZONA RURAL DEL MUNICIPIO DE FREDONIA</t>
  </si>
  <si>
    <t>022-2021-IP</t>
  </si>
  <si>
    <t>CONSTRUCCIÓN, DE OBRAS DE CONCRETO, PUENTE Y ESTRUCTURA DE CONTENCIÓN EN EL TRAMO 11.1.2, ENTRE LA GLORIETA COMANDO DE POLICÍA EL PORVENIR Y GLORIETA TANQUE ABREO DEL MUNICIPIO DE RIONEGRO ANTIOQUIA</t>
  </si>
  <si>
    <t>017-2021</t>
  </si>
  <si>
    <t>CONSTRUCCIÓN DE LA PLAZA DE FERIAS URBANA UBICADA EN EL SECTOR LA HOJARASCA EN EL MUNICIPIO DE SAN ROQUE, ANTIOQUIA</t>
  </si>
  <si>
    <t>CI-432-2021</t>
  </si>
  <si>
    <t>ANTIOQUIA - EMPRESA DE VIVIENDA DE ANTIOQUIA - VIVA</t>
  </si>
  <si>
    <t>Ejecutar conjuntamente esfuerzos técnicos, ambientales, sociales, administrativos, financieros y jurídicos entre la Empresa de Vivienda e Infraestructura e Antioquia – VIVA y los municipios de Abriaquí, Anzá, Armenia, Buriticá, Caicedo, Cañasgordas, Dabeiba, Ebéjico, Frontino, Giraldo, Heliconia, Liborina, Olaya, Peque, Sabanalarga, San Jerónimo, Santa Fe de Antioquia, Sopetrán, Uramita, Antioquia, para la formulación, estructuración y presentación de proyectos ante el ente correspondiente acorde a la fuente de financiación, y acompañar en la ejecución hasta la etapa de cierre, para que en condiciones de habitabilidad y sostenibilidad, se realice la construcción de vivienda nueva rural a la población beneficiaria</t>
  </si>
  <si>
    <t>018-2021</t>
  </si>
  <si>
    <t>“MEJORAMIENTO DE LA VIA TERCIARIA DEL SECTOR FILO DEL MEDIO DEL MUNICIPIO DE SOPETRAN ANTIOQUIA"</t>
  </si>
  <si>
    <r>
      <t>Antioquia</t>
    </r>
    <r>
      <rPr>
        <sz val="11"/>
        <rFont val="Calibri"/>
        <family val="2"/>
        <scheme val="minor"/>
      </rPr>
      <t> : Marinilla</t>
    </r>
  </si>
  <si>
    <r>
      <t>Antioquia</t>
    </r>
    <r>
      <rPr>
        <sz val="11"/>
        <rFont val="Calibri"/>
        <family val="2"/>
        <scheme val="minor"/>
      </rPr>
      <t> : Sabanalarga</t>
    </r>
  </si>
  <si>
    <r>
      <t>Antioquia</t>
    </r>
    <r>
      <rPr>
        <sz val="11"/>
        <rFont val="Calibri"/>
        <family val="2"/>
        <scheme val="minor"/>
      </rPr>
      <t> : Tarso</t>
    </r>
  </si>
  <si>
    <r>
      <t>Antioquia</t>
    </r>
    <r>
      <rPr>
        <sz val="11"/>
        <rFont val="Calibri"/>
        <family val="2"/>
        <scheme val="minor"/>
      </rPr>
      <t> : Entrerrios</t>
    </r>
  </si>
  <si>
    <r>
      <t>Antioquia</t>
    </r>
    <r>
      <rPr>
        <sz val="11"/>
        <rFont val="Calibri"/>
        <family val="2"/>
        <scheme val="minor"/>
      </rPr>
      <t> : Nariño</t>
    </r>
  </si>
  <si>
    <r>
      <t>Antioquia</t>
    </r>
    <r>
      <rPr>
        <sz val="11"/>
        <rFont val="Calibri"/>
        <family val="2"/>
        <scheme val="minor"/>
      </rPr>
      <t> : San Roque</t>
    </r>
  </si>
  <si>
    <r>
      <t>Antioquia</t>
    </r>
    <r>
      <rPr>
        <sz val="11"/>
        <rFont val="Calibri"/>
        <family val="2"/>
        <scheme val="minor"/>
      </rPr>
      <t> : Abriaquí,  Santafé de Antioquia,  Anza,  Armenia,  Buriticá,  Caicedo,  Cañasgordas,  Dabeiba,  Ebéjico,  Frontino,  Giraldo,  Heliconia,  Liborina,  Olaya,  Peque,  Sabanalarga,  San Jerónimo,  Sopetrán,  Uramita</t>
    </r>
  </si>
  <si>
    <t>auxiliaradministrativo@sumar.gov.co</t>
  </si>
  <si>
    <t>EMPRESA DE DESARROLLO SOSTENIBLE DEL MUNICIPIO DE MARINILLA</t>
  </si>
  <si>
    <t>EDESO - EMPRESA DE DESARROLLO SOSTENIBLE DEL ORIENTE</t>
  </si>
  <si>
    <t xml:space="preserve">	contratacion@sabanalarga-antioquia.gov.co</t>
  </si>
  <si>
    <t>GOBIERNO@TARSO-ANTIOQUIA.GOV.CO</t>
  </si>
  <si>
    <t xml:space="preserve">	planeacion@entrerrios-antioquia.gov.co</t>
  </si>
  <si>
    <t>CONSORCIO CVDA 2021	
NIT. 901488034</t>
  </si>
  <si>
    <t xml:space="preserve">	auxiliaradministrativo@sumar.gov.co</t>
  </si>
  <si>
    <t xml:space="preserve">	gobierno@sanrafael-antioquia.gov.co</t>
  </si>
  <si>
    <t>MUNICIPIO DE SABANALARGA</t>
  </si>
  <si>
    <t>MUNICIPIO DE TARSO</t>
  </si>
  <si>
    <t>MUNICIPIO DE ENTRERRIOS</t>
  </si>
  <si>
    <t>contratacion@narino-antioquia.gov.co</t>
  </si>
  <si>
    <t>EMPRESA DE DESARROLLO SOSTENIBLE DEL MUNICIPIO DE MARINILLA “SUMAR”
NIT. 901453183</t>
  </si>
  <si>
    <t>GERMAN DARIO VELEZ OCAMPO</t>
  </si>
  <si>
    <t>GLORIA PATRICIA AYALA FRANCO</t>
  </si>
  <si>
    <t>GLORIA PATRICIA AYALA FRANCO
CC. 22025301</t>
  </si>
  <si>
    <t xml:space="preserve">	contratos@viva.gov.co</t>
  </si>
  <si>
    <t>MUNICIPIOS DEL OCCIDENTE ANTIOQUEÑO
NIT. 811032187</t>
  </si>
  <si>
    <t>ALCALDES DE LOS MUNICIPIOS DEL OCCIDENTE ANTIOQUEÑO</t>
  </si>
  <si>
    <t>CONSICOR S.A.S.
NIT. 900559654</t>
  </si>
  <si>
    <t>MARCELA CRUZ BARRIENTOS</t>
  </si>
  <si>
    <t>VIVA</t>
  </si>
  <si>
    <t>MUNICIPIO DE NARIÑO</t>
  </si>
  <si>
    <t>CMC-055-2021</t>
  </si>
  <si>
    <t>ANTIOQUIA - ALCALDÍA MUNICIPIO DE ARBOLETES</t>
  </si>
  <si>
    <t>CONSTRUCCIÓN DE UNA CANCHA DE TEJO, EN EL BARRIO ACEVEDO, DESMONTE DE LA CUBIERTA DE LA PLACA POLIDEPORTIVA DEL BARRIO LAS MARÍAS Y MANTENIMIENTO DE LA CUBIERTA DEL COLISEO BEIBY MENDOZA DEL MUNICIPIO DE ARBOLETES, ANTIOQUIA.</t>
  </si>
  <si>
    <t>C.M.C-027/2021</t>
  </si>
  <si>
    <t>ANTIOQUIA - ALCALDÍA MUNICIPIO DE SAN JUAN DE URABÁ</t>
  </si>
  <si>
    <t>CONTRATO PARA EL SUMINISTRO Y TRANSPORTE DE MATERIAL TIPO AGREGADO PARA LA CONSTRUCCION DE 12 VIVIENDAS EN LA VEREDA LA MUGROSA – ZONA RURAL DEL MUNICIPIO DE SAN JUAN DE UABA – ANTIOQUIA</t>
  </si>
  <si>
    <r>
      <t>Antioquia</t>
    </r>
    <r>
      <rPr>
        <sz val="11"/>
        <rFont val="Calibri"/>
        <family val="2"/>
        <scheme val="minor"/>
      </rPr>
      <t> : Arboletes</t>
    </r>
  </si>
  <si>
    <t>contratos@arboletes-antioquia.gov.co</t>
  </si>
  <si>
    <t xml:space="preserve">	juridica@sanjuandeuraba-antioquia.gov.co</t>
  </si>
  <si>
    <t>MUNICIPIO DE ARBOLETES</t>
  </si>
  <si>
    <t>MUNICIPIO DE SAN JUAN DE URABÁ</t>
  </si>
  <si>
    <t>AMPLIACIÓN Y REFORMA DEL ARCHIVO DEL MUNICIPIO DE ARBOLETES-ANTIOQUIA</t>
  </si>
  <si>
    <t>CMC-057-2021</t>
  </si>
  <si>
    <t>MANTENIMIENTO DE CUATRO ALCANTARILLAS Y CONSTRUCCIÓN DE MURO EN GAVIÓN EN LOS BARRIOS NUEVA ESPERANZA Y PRIMERO DE MAYO DEL MUNICIPIO DE ARBOLETES, ANTIOQUIA.</t>
  </si>
  <si>
    <t>CI-018-2021</t>
  </si>
  <si>
    <t>ANTIOQUIA - ALCALDÍA MUNICIPIO DE SAN PEDRO DE URABÁ</t>
  </si>
  <si>
    <t>CONVENIO INTERADMINISTRATIVO PARA LA CONSTRUCCIÓN DE UNIDADES SANITARIAS PARA VIVIENDA RURAL DISPERSA EN EL MUNICIPIO DE SAN PEDRO DE URABÁ – ANTIOQUIA SEGÚN ANEXO UNO (CANTIDADES DE OBRA)</t>
  </si>
  <si>
    <t>MANTENIMIENTO Y ADECUACIÓN DE BATERÍA SANITARIA DEL MUNICIPIO DE ARBOLETES- ANTIOQUIA</t>
  </si>
  <si>
    <t>CM 2021 067</t>
  </si>
  <si>
    <t>ANTIOQUIA - AGUAS REGIONALES EPM S.A. E.S.P. - APARTADÓ</t>
  </si>
  <si>
    <t>PRESTACIÓN DEL SERVICIO DE MANTENIMIENTO PREVENTIVO Y CORRECTIVO DE LOS EQUIPOS DE MEDICIÓN DE OLORES “ODALOG”, DEL SISTEMA DE TRATAMIENTO DE AGUAS RESIDUALES OPERADO POR AGUAS REGIONALES EPM S.A E.S.P.</t>
  </si>
  <si>
    <t>CONSTRUCCIÓN DE PLAZA DE MERCADO DEL MUNICIPIO DE ARBOLETES ANTIOQUIA.</t>
  </si>
  <si>
    <t>MVF-SPIF-LP-002-2021</t>
  </si>
  <si>
    <t>ANTIOQUIA - ALCALDÍA MUNICIPIO DE VIGÍA DEL FUERTE</t>
  </si>
  <si>
    <t>“MEJORAMIENTO Y AMPLIACION DE LA INFRAESTRUCTURA FISICA DEL COLEGIO ALIANZA PARA EL PROGRESO DE VEGAEZ, MUNICIPIO DE VIGÍA DEL FUERTE.</t>
  </si>
  <si>
    <t>SPO 016 - 2021</t>
  </si>
  <si>
    <t>MANTENIMIENTO Y ADECUACION DE LA INFRAESTRUCTURA DEL PARQUE EL PAPAGAYO EN EL MUNICIPIO DE CAREPA -ANTIOQUIA</t>
  </si>
  <si>
    <t>SPO 017 - 2021</t>
  </si>
  <si>
    <t>MANTENIMIENTO Y ADECUACION DE LA INFRAESTRUCTURA DEL PARQUE LOS CHALETS EN EL MUNICIPIO DE CAREPA -ANTIOQUIA</t>
  </si>
  <si>
    <t>SPO 018 - 2021</t>
  </si>
  <si>
    <t>MANTENIMIENTO Y ADECUACIÓN DE LA INFRAESTRUCTURA DEL PARQUE ACAIDANA 2 EN EL MUNICIPIO DE CAREPA -ANTIOQUIA.</t>
  </si>
  <si>
    <t>CC-013-2021-JORGE BEDOYA</t>
  </si>
  <si>
    <t>PRESTACION DE SERVICIOS PARA REVISION Y MANTENIMIENTO DE UNIDADES DE AIRES ACONDICIONADOS DE LA ESE HOSPITAL LA ANUNCIACION DE MUTATA.</t>
  </si>
  <si>
    <t>planeacion@sanpedrodeuraba-antioquia.gov.co</t>
  </si>
  <si>
    <t xml:space="preserve">	contratos@arboletes-antioquia.gov.co</t>
  </si>
  <si>
    <t xml:space="preserve">	KATERINE.CUADRADO@aguasregionales.com</t>
  </si>
  <si>
    <t>TRATAMIENTO QUIMICO INDUSTRIALES SAS
NIT. 805029498</t>
  </si>
  <si>
    <t>ALEXANDER OBANDO GALLEGO</t>
  </si>
  <si>
    <t>planeacion@vigiadelfuerte-antioquia.gov.co</t>
  </si>
  <si>
    <t>hospital@eselaanunciacion-mutata-antioquia.gov.co</t>
  </si>
  <si>
    <t>JORGE IVAN BEDOYA VANEGAS</t>
  </si>
  <si>
    <t>JORGE IVAN BEDOYA VANEGAS
CC. 71692289</t>
  </si>
  <si>
    <t>MUNICIPIO DE SAN PEDRO DE URABÁ</t>
  </si>
  <si>
    <t>AGUAS REGIONALES EPM S.A. E.S.P.</t>
  </si>
  <si>
    <t>MUNICIPIO DE VIGÍA DEL FUERTE</t>
  </si>
  <si>
    <t>E.S.E. HOSPITAL LA ANUNCIACIÓN DE MUTATÁ</t>
  </si>
  <si>
    <t>CI-017-2021</t>
  </si>
  <si>
    <t>CONTRATO INTERADMINISTRATIVO DE ADMINISTRACIÓN DELEGADA DEL PROYECTO “SEGÚN EL CONVENIO 4600011926 ENTRE EL DEPARTAMENTO DE ANTIOQUIA –SECRETARIA DE PARTCIPACION Y CULTURA CIUDADANA Y EL MUNICIPIO DE SAN PEDRO DE URABA PARA LA PROMOCION DE LA PARTICIPACION CIUDADANA Y EL DESARRLLLO SOCIAL, POR MEDIO DE LA IMPLEMENTACION DE UN CONVITE CIUDADANO PARTICIPATIVO EN EL MUNICIPIO DE SAN PEDRO DE URABA</t>
  </si>
  <si>
    <t>27-AUG-21</t>
  </si>
  <si>
    <t>LP-005 DE 2021</t>
  </si>
  <si>
    <t>CONSTRUCCION CANCHA POLIDEPORTIVA CUBIERTA CON MODULOS DE SERVICIOS COMPLEMENTARIOS UBICADA EN EL CORREGIMIENTO MELLOVILLAVICENCIO EN EL MUNICIPIO DE NECOCLÍ, DEPARTAMENTO DE ANTIOQUIA</t>
  </si>
  <si>
    <t>“CONSTRUCCIÓN SUMINISTRO E INSTALACIÓN DE GIMNASIOS AL AIRE CON CUBIERTAS Y ESTRUCTURAS DE SOPORTE PARA DEL MUNICIPIO DE MUTATA – ANTIOQUIA.”</t>
  </si>
  <si>
    <t xml:space="preserve">	planeacion@sanpedrodeuraba-antioquia.gov.co</t>
  </si>
  <si>
    <t>gobierno@necocli-antioquia.gov.co</t>
  </si>
  <si>
    <t xml:space="preserve">	contratos@mutata-antioquia.gov.co</t>
  </si>
  <si>
    <t>SEPTIEMBRE 1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</si>
</sst>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 #,##0.00;[Red]\-&quot;$&quot;\ #,##0.00"/>
    <numFmt numFmtId="42" formatCode="_-&quot;$&quot;\ * #,##0_-;\-&quot;$&quot;\ * #,##0_-;_-&quot;$&quot;\ * &quot;-&quot;_-;_-@_-"/>
    <numFmt numFmtId="164" formatCode="_(* #,##0.00_);_(* \(#,##0.00\);_(* &quot;-&quot;??_);_(@_)"/>
    <numFmt numFmtId="165" formatCode="_-&quot;$&quot;\ * #,##0_-;\-&quot;$&quot;\ * #,##0_-;_-&quot;$&quot;\ * &quot;-&quot;??_-;_-@_-"/>
    <numFmt numFmtId="166" formatCode="_(* #,##0_);_(* \(#,##0\);_(* &quot;-&quot;??_);_(@_)"/>
    <numFmt numFmtId="167" formatCode="#,##0_ ;\-#,##0\ "/>
  </numFmts>
  <fonts count="25">
    <font>
      <sz val="11"/>
      <color theme="1"/>
      <name val="Calibri"/>
      <family val="2"/>
      <scheme val="minor"/>
    </font>
    <font>
      <b/>
      <sz val="11"/>
      <color theme="1"/>
      <name val="Calibri"/>
      <family val="2"/>
      <scheme val="minor"/>
    </font>
    <font>
      <b/>
      <sz val="16"/>
      <color theme="1"/>
      <name val="Calibri"/>
      <family val="2"/>
      <scheme val="minor"/>
    </font>
    <font>
      <u/>
      <sz val="11"/>
      <color theme="10"/>
      <name val="Calibri"/>
      <family val="2"/>
      <scheme val="minor"/>
    </font>
    <font>
      <b/>
      <sz val="20"/>
      <color theme="1"/>
      <name val="Calibri"/>
      <family val="2"/>
      <scheme val="minor"/>
    </font>
    <font>
      <b/>
      <sz val="20"/>
      <color rgb="FFC00000"/>
      <name val="Calibri"/>
      <family val="2"/>
      <scheme val="minor"/>
    </font>
    <font>
      <sz val="11"/>
      <color theme="1"/>
      <name val="Calibri"/>
      <family val="2"/>
      <scheme val="minor"/>
    </font>
    <font>
      <b/>
      <i/>
      <sz val="11"/>
      <color theme="1"/>
      <name val="Calibri"/>
      <family val="2"/>
      <scheme val="minor"/>
    </font>
    <font>
      <sz val="12"/>
      <color theme="1"/>
      <name val="Calibri"/>
      <family val="2"/>
      <scheme val="minor"/>
    </font>
    <font>
      <b/>
      <sz val="12"/>
      <color theme="1"/>
      <name val="Calibri"/>
      <family val="2"/>
      <scheme val="minor"/>
    </font>
    <font>
      <b/>
      <sz val="26"/>
      <color theme="1"/>
      <name val="Calibri"/>
      <family val="2"/>
      <scheme val="minor"/>
    </font>
    <font>
      <b/>
      <sz val="14"/>
      <color theme="1"/>
      <name val="Calibri"/>
      <family val="2"/>
      <scheme val="minor"/>
    </font>
    <font>
      <sz val="14"/>
      <color theme="1"/>
      <name val="Calibri"/>
      <family val="2"/>
      <scheme val="minor"/>
    </font>
    <font>
      <b/>
      <sz val="22"/>
      <color rgb="FFC00000"/>
      <name val="Calibri"/>
      <family val="2"/>
      <scheme val="minor"/>
    </font>
    <font>
      <b/>
      <sz val="11"/>
      <name val="Calibri"/>
      <family val="2"/>
      <scheme val="minor"/>
    </font>
    <font>
      <sz val="8"/>
      <name val="Calibri"/>
      <family val="2"/>
      <scheme val="minor"/>
    </font>
    <font>
      <sz val="11"/>
      <name val="Calibri"/>
      <family val="2"/>
      <scheme val="minor"/>
    </font>
    <font>
      <sz val="12"/>
      <name val="Calibri"/>
      <family val="2"/>
      <scheme val="minor"/>
    </font>
    <font>
      <b/>
      <sz val="12"/>
      <name val="Calibri"/>
      <family val="2"/>
      <scheme val="minor"/>
    </font>
    <font>
      <sz val="6"/>
      <color rgb="FF3D3D3D"/>
      <name val="Arial"/>
      <family val="2"/>
    </font>
    <font>
      <b/>
      <sz val="6"/>
      <color rgb="FF3D3D3D"/>
      <name val="Arial"/>
      <family val="2"/>
    </font>
    <font>
      <sz val="11"/>
      <color rgb="FF3D3D3D"/>
      <name val="Arial"/>
      <family val="2"/>
    </font>
    <font>
      <sz val="7"/>
      <color rgb="FF3D3D3D"/>
      <name val="Arial"/>
      <family val="2"/>
    </font>
    <font>
      <b/>
      <sz val="7"/>
      <color rgb="FF3D3D3D"/>
      <name val="Arial"/>
      <family val="2"/>
    </font>
    <font>
      <b/>
      <sz val="16"/>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0" fontId="3" fillId="0" borderId="0" applyNumberFormat="0" applyFill="0" applyBorder="0" applyAlignment="0" applyProtection="0"/>
    <xf numFmtId="42" fontId="6" fillId="0" borderId="0" applyFont="0" applyFill="0" applyBorder="0" applyAlignment="0" applyProtection="0"/>
    <xf numFmtId="164" fontId="6" fillId="0" borderId="0" applyFont="0" applyFill="0" applyBorder="0" applyAlignment="0" applyProtection="0"/>
  </cellStyleXfs>
  <cellXfs count="223">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0" xfId="0" applyFont="1"/>
    <xf numFmtId="0" fontId="1" fillId="0" borderId="0" xfId="0" applyFont="1"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left" vertical="center"/>
    </xf>
    <xf numFmtId="0" fontId="5" fillId="0" borderId="0" xfId="0" applyFont="1" applyAlignment="1">
      <alignment horizontal="left"/>
    </xf>
    <xf numFmtId="0" fontId="8" fillId="0" borderId="0" xfId="0" applyFont="1" applyAlignment="1">
      <alignment horizontal="left" vertical="center"/>
    </xf>
    <xf numFmtId="165" fontId="0" fillId="0" borderId="0" xfId="0" applyNumberFormat="1"/>
    <xf numFmtId="0" fontId="2" fillId="2" borderId="1" xfId="0" applyFont="1" applyFill="1" applyBorder="1" applyAlignment="1">
      <alignment horizontal="left" vertical="center"/>
    </xf>
    <xf numFmtId="0" fontId="2" fillId="3" borderId="0" xfId="0" applyFont="1" applyFill="1" applyAlignment="1">
      <alignment horizontal="right" vertical="center"/>
    </xf>
    <xf numFmtId="0" fontId="1" fillId="0" borderId="1" xfId="0" applyFont="1" applyBorder="1" applyAlignment="1">
      <alignment horizontal="center" vertical="center"/>
    </xf>
    <xf numFmtId="0" fontId="5" fillId="0" borderId="0" xfId="0" applyFont="1" applyAlignment="1">
      <alignment horizontal="center"/>
    </xf>
    <xf numFmtId="165" fontId="12" fillId="3" borderId="1" xfId="2" applyNumberFormat="1" applyFont="1" applyFill="1" applyBorder="1" applyAlignment="1">
      <alignment horizontal="center" vertical="center"/>
    </xf>
    <xf numFmtId="165" fontId="12" fillId="2" borderId="1" xfId="2" applyNumberFormat="1" applyFont="1" applyFill="1" applyBorder="1" applyAlignment="1">
      <alignment horizontal="center" vertical="center"/>
    </xf>
    <xf numFmtId="166" fontId="12" fillId="3" borderId="1" xfId="3" applyNumberFormat="1" applyFont="1" applyFill="1" applyBorder="1" applyAlignment="1">
      <alignment horizontal="center" vertical="center"/>
    </xf>
    <xf numFmtId="0" fontId="13" fillId="0" borderId="0" xfId="0" applyFont="1" applyAlignment="1">
      <alignment horizontal="right"/>
    </xf>
    <xf numFmtId="0" fontId="12" fillId="0" borderId="0" xfId="0" applyFont="1"/>
    <xf numFmtId="0" fontId="11" fillId="0" borderId="0" xfId="0" applyFont="1" applyAlignment="1">
      <alignment horizontal="left" vertical="center"/>
    </xf>
    <xf numFmtId="165" fontId="11" fillId="2" borderId="1" xfId="2" applyNumberFormat="1" applyFont="1" applyFill="1" applyBorder="1" applyAlignment="1">
      <alignment horizontal="center" vertical="center"/>
    </xf>
    <xf numFmtId="165" fontId="12" fillId="0" borderId="1" xfId="2" applyNumberFormat="1" applyFont="1" applyBorder="1" applyAlignment="1">
      <alignment horizontal="center" vertical="center"/>
    </xf>
    <xf numFmtId="42" fontId="12" fillId="0" borderId="1" xfId="2" applyFont="1" applyBorder="1" applyAlignment="1">
      <alignment horizontal="center" vertical="center"/>
    </xf>
    <xf numFmtId="42" fontId="11" fillId="2" borderId="1" xfId="2" applyFont="1" applyFill="1" applyBorder="1" applyAlignment="1">
      <alignment horizontal="center" vertical="center"/>
    </xf>
    <xf numFmtId="167" fontId="12" fillId="0" borderId="1" xfId="0" applyNumberFormat="1" applyFont="1" applyBorder="1" applyAlignment="1">
      <alignment horizontal="center" vertical="center"/>
    </xf>
    <xf numFmtId="0" fontId="2" fillId="0" borderId="0" xfId="0" applyFont="1" applyAlignment="1">
      <alignment vertical="center"/>
    </xf>
    <xf numFmtId="0" fontId="4" fillId="0" borderId="0" xfId="0" applyFont="1" applyAlignment="1">
      <alignment horizontal="center"/>
    </xf>
    <xf numFmtId="0" fontId="4" fillId="0" borderId="0" xfId="0" applyFont="1" applyAlignment="1">
      <alignment horizontal="center" vertical="center"/>
    </xf>
    <xf numFmtId="1" fontId="12" fillId="0" borderId="1" xfId="2" applyNumberFormat="1" applyFont="1" applyBorder="1" applyAlignment="1">
      <alignment horizontal="center" vertical="center"/>
    </xf>
    <xf numFmtId="1" fontId="11" fillId="2" borderId="1" xfId="2" applyNumberFormat="1" applyFont="1" applyFill="1" applyBorder="1" applyAlignment="1">
      <alignment horizontal="center" vertical="center"/>
    </xf>
    <xf numFmtId="1" fontId="12" fillId="2" borderId="1" xfId="2" applyNumberFormat="1" applyFont="1" applyFill="1" applyBorder="1" applyAlignment="1">
      <alignment horizontal="center" vertical="center"/>
    </xf>
    <xf numFmtId="42" fontId="12" fillId="2" borderId="1" xfId="2" applyFont="1" applyFill="1" applyBorder="1" applyAlignment="1">
      <alignment horizontal="center" vertical="center"/>
    </xf>
    <xf numFmtId="167" fontId="11" fillId="2" borderId="1" xfId="0" applyNumberFormat="1" applyFont="1" applyFill="1" applyBorder="1" applyAlignment="1">
      <alignment horizontal="center" vertical="center"/>
    </xf>
    <xf numFmtId="167" fontId="12" fillId="2" borderId="1" xfId="0" applyNumberFormat="1" applyFont="1" applyFill="1" applyBorder="1" applyAlignment="1">
      <alignment horizontal="center" vertical="center"/>
    </xf>
    <xf numFmtId="0" fontId="1" fillId="0" borderId="0" xfId="0" applyFont="1" applyAlignment="1">
      <alignment horizontal="center" vertical="center"/>
    </xf>
    <xf numFmtId="1" fontId="12" fillId="0" borderId="0" xfId="2" applyNumberFormat="1" applyFont="1" applyAlignment="1">
      <alignment horizontal="center" vertical="center"/>
    </xf>
    <xf numFmtId="42" fontId="12" fillId="0" borderId="0" xfId="2" applyFont="1" applyAlignment="1">
      <alignment horizontal="center" vertical="center"/>
    </xf>
    <xf numFmtId="0" fontId="12" fillId="0" borderId="0" xfId="2" applyNumberFormat="1" applyFont="1" applyAlignment="1">
      <alignment horizontal="center" vertical="center"/>
    </xf>
    <xf numFmtId="165" fontId="12" fillId="0" borderId="0" xfId="2" applyNumberFormat="1" applyFont="1" applyAlignment="1">
      <alignment horizontal="center" vertical="center"/>
    </xf>
    <xf numFmtId="167" fontId="12" fillId="0" borderId="0" xfId="2" applyNumberFormat="1" applyFont="1" applyAlignment="1">
      <alignment horizontal="center" vertical="center"/>
    </xf>
    <xf numFmtId="0" fontId="12" fillId="0" borderId="0" xfId="0" applyFont="1" applyAlignment="1">
      <alignment horizontal="center" vertical="center"/>
    </xf>
    <xf numFmtId="0" fontId="8" fillId="0" borderId="0" xfId="0" applyFont="1" applyAlignment="1">
      <alignment horizontal="center" vertical="center"/>
    </xf>
    <xf numFmtId="165" fontId="8" fillId="0" borderId="0" xfId="2" applyNumberFormat="1" applyFont="1" applyAlignment="1">
      <alignment horizontal="center" vertical="center"/>
    </xf>
    <xf numFmtId="1" fontId="11" fillId="2" borderId="0" xfId="2" applyNumberFormat="1" applyFont="1" applyFill="1" applyAlignment="1">
      <alignment horizontal="center" vertical="center"/>
    </xf>
    <xf numFmtId="42" fontId="11" fillId="2" borderId="0" xfId="2" applyFont="1" applyFill="1" applyAlignment="1">
      <alignment horizontal="center" vertical="center"/>
    </xf>
    <xf numFmtId="0" fontId="11" fillId="2" borderId="0" xfId="2" applyNumberFormat="1" applyFont="1" applyFill="1" applyAlignment="1">
      <alignment horizontal="center" vertical="center"/>
    </xf>
    <xf numFmtId="165" fontId="11" fillId="2" borderId="0" xfId="2" applyNumberFormat="1" applyFont="1" applyFill="1" applyAlignment="1">
      <alignment horizontal="center" vertical="center"/>
    </xf>
    <xf numFmtId="167" fontId="11" fillId="2" borderId="0" xfId="2" applyNumberFormat="1" applyFont="1" applyFill="1" applyAlignment="1">
      <alignment horizontal="center" vertical="center"/>
    </xf>
    <xf numFmtId="0" fontId="11" fillId="2" borderId="0" xfId="0" applyFont="1" applyFill="1" applyAlignment="1">
      <alignment horizontal="center" vertical="center"/>
    </xf>
    <xf numFmtId="0" fontId="9" fillId="2" borderId="0" xfId="0" applyFont="1" applyFill="1" applyAlignment="1">
      <alignment horizontal="center" vertical="center"/>
    </xf>
    <xf numFmtId="165" fontId="9" fillId="2" borderId="0" xfId="2" applyNumberFormat="1" applyFont="1" applyFill="1" applyAlignment="1">
      <alignment horizontal="center" vertical="center"/>
    </xf>
    <xf numFmtId="42" fontId="12" fillId="0" borderId="0" xfId="2" applyFont="1" applyAlignment="1">
      <alignment vertical="center"/>
    </xf>
    <xf numFmtId="1" fontId="12" fillId="2" borderId="0" xfId="2" applyNumberFormat="1" applyFont="1" applyFill="1" applyAlignment="1">
      <alignment horizontal="center" vertical="center"/>
    </xf>
    <xf numFmtId="42" fontId="12" fillId="2" borderId="0" xfId="2" applyFont="1" applyFill="1" applyAlignment="1">
      <alignment horizontal="center" vertical="center"/>
    </xf>
    <xf numFmtId="165" fontId="12" fillId="2" borderId="0" xfId="2" applyNumberFormat="1" applyFont="1" applyFill="1" applyAlignment="1">
      <alignment horizontal="center" vertical="center"/>
    </xf>
    <xf numFmtId="167" fontId="12" fillId="2" borderId="0" xfId="2" applyNumberFormat="1" applyFont="1" applyFill="1" applyAlignment="1">
      <alignment horizontal="center" vertical="center"/>
    </xf>
    <xf numFmtId="0" fontId="12" fillId="2" borderId="0" xfId="0" applyFont="1" applyFill="1" applyAlignment="1">
      <alignment horizontal="center" vertical="center"/>
    </xf>
    <xf numFmtId="0" fontId="8" fillId="2" borderId="0" xfId="0" applyFont="1" applyFill="1" applyAlignment="1">
      <alignment horizontal="center" vertical="center"/>
    </xf>
    <xf numFmtId="165" fontId="8" fillId="2" borderId="0" xfId="2" applyNumberFormat="1" applyFont="1" applyFill="1" applyAlignment="1">
      <alignment horizontal="center" vertical="center"/>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1" applyBorder="1" applyAlignment="1">
      <alignment horizontal="center" vertical="center" wrapText="1"/>
    </xf>
    <xf numFmtId="0" fontId="0" fillId="0" borderId="0" xfId="0" applyBorder="1" applyAlignment="1">
      <alignment horizontal="center" vertical="center" wrapText="1"/>
    </xf>
    <xf numFmtId="0" fontId="16" fillId="0" borderId="0" xfId="0" applyFont="1"/>
    <xf numFmtId="0" fontId="1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0" xfId="0" applyFont="1" applyAlignment="1"/>
    <xf numFmtId="0" fontId="1" fillId="0" borderId="1" xfId="0" applyFont="1" applyBorder="1" applyAlignment="1">
      <alignment horizontal="center" vertical="center" wrapText="1"/>
    </xf>
    <xf numFmtId="0" fontId="11" fillId="0" borderId="8" xfId="0" applyFont="1" applyBorder="1" applyAlignment="1">
      <alignment horizontal="center" vertical="center"/>
    </xf>
    <xf numFmtId="0" fontId="0" fillId="0" borderId="0" xfId="0" applyBorder="1" applyAlignment="1">
      <alignment horizontal="center" vertical="center"/>
    </xf>
    <xf numFmtId="14" fontId="16" fillId="4" borderId="1"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0" xfId="1" applyFont="1" applyBorder="1" applyAlignment="1">
      <alignment horizontal="center" vertical="center" wrapText="1"/>
    </xf>
    <xf numFmtId="0" fontId="3" fillId="4" borderId="0" xfId="1" applyFill="1" applyBorder="1" applyAlignment="1">
      <alignment horizontal="center" vertical="center" wrapText="1"/>
    </xf>
    <xf numFmtId="0" fontId="17"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8" fontId="17" fillId="4" borderId="0" xfId="0" applyNumberFormat="1" applyFont="1" applyFill="1" applyBorder="1" applyAlignment="1">
      <alignment horizontal="center" vertical="center" wrapText="1"/>
    </xf>
    <xf numFmtId="14" fontId="17" fillId="4" borderId="0" xfId="0" applyNumberFormat="1" applyFont="1" applyFill="1" applyBorder="1" applyAlignment="1">
      <alignment horizontal="center" vertical="center" wrapText="1"/>
    </xf>
    <xf numFmtId="0" fontId="0" fillId="0" borderId="0" xfId="0" applyFont="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0" borderId="0" xfId="0" applyAlignment="1">
      <alignment horizontal="center" vertical="center" wrapText="1"/>
    </xf>
    <xf numFmtId="0" fontId="3" fillId="0" borderId="0" xfId="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0" borderId="0" xfId="0" applyFill="1"/>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8" fontId="19" fillId="0" borderId="0" xfId="0" applyNumberFormat="1" applyFont="1" applyFill="1" applyBorder="1" applyAlignment="1">
      <alignment horizontal="center" vertical="center" wrapText="1"/>
    </xf>
    <xf numFmtId="14" fontId="19" fillId="0" borderId="0"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6" fillId="4" borderId="0" xfId="0" applyFont="1" applyFill="1" applyBorder="1" applyAlignment="1">
      <alignment horizontal="center" vertical="center" wrapText="1"/>
    </xf>
    <xf numFmtId="0" fontId="14" fillId="4" borderId="0" xfId="0" applyFont="1" applyFill="1" applyBorder="1" applyAlignment="1">
      <alignment horizontal="center" vertical="center" wrapText="1"/>
    </xf>
    <xf numFmtId="8" fontId="16" fillId="4" borderId="0" xfId="0" applyNumberFormat="1" applyFont="1" applyFill="1" applyBorder="1" applyAlignment="1">
      <alignment horizontal="center" vertical="center" wrapText="1"/>
    </xf>
    <xf numFmtId="14" fontId="16" fillId="4" borderId="0" xfId="0" applyNumberFormat="1" applyFont="1" applyFill="1" applyBorder="1" applyAlignment="1">
      <alignment horizontal="center" vertical="center" wrapText="1"/>
    </xf>
    <xf numFmtId="0" fontId="19" fillId="4" borderId="0" xfId="0" applyFont="1" applyFill="1" applyBorder="1" applyAlignment="1">
      <alignment horizontal="center" vertical="center" wrapText="1"/>
    </xf>
    <xf numFmtId="0" fontId="20" fillId="4" borderId="0" xfId="0" applyFont="1" applyFill="1" applyBorder="1" applyAlignment="1">
      <alignment horizontal="center" vertical="center" wrapText="1"/>
    </xf>
    <xf numFmtId="14" fontId="19" fillId="4" borderId="0" xfId="0" applyNumberFormat="1" applyFont="1" applyFill="1" applyBorder="1" applyAlignment="1">
      <alignment horizontal="center" vertical="center" wrapText="1"/>
    </xf>
    <xf numFmtId="8" fontId="21" fillId="4" borderId="0"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8" fontId="0" fillId="0" borderId="0" xfId="0" applyNumberFormat="1"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0" fontId="22" fillId="4" borderId="0" xfId="0" applyFont="1" applyFill="1" applyBorder="1" applyAlignment="1">
      <alignment horizontal="center" vertical="center" wrapText="1"/>
    </xf>
    <xf numFmtId="0" fontId="23" fillId="4" borderId="0" xfId="0" applyFont="1" applyFill="1" applyBorder="1" applyAlignment="1">
      <alignment horizontal="center" vertical="center" wrapText="1"/>
    </xf>
    <xf numFmtId="8" fontId="22" fillId="4" borderId="0" xfId="0" applyNumberFormat="1" applyFont="1" applyFill="1" applyBorder="1" applyAlignment="1">
      <alignment horizontal="center" vertical="center" wrapText="1"/>
    </xf>
    <xf numFmtId="14" fontId="22" fillId="4" borderId="0" xfId="0" applyNumberFormat="1" applyFont="1" applyFill="1" applyBorder="1" applyAlignment="1">
      <alignment horizontal="center" vertical="center" wrapText="1"/>
    </xf>
    <xf numFmtId="14" fontId="16" fillId="0" borderId="1" xfId="0" applyNumberFormat="1" applyFont="1" applyFill="1" applyBorder="1" applyAlignment="1">
      <alignment horizontal="center" vertical="center" wrapText="1"/>
    </xf>
    <xf numFmtId="0" fontId="14" fillId="0" borderId="2" xfId="0" applyFont="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8" fontId="22" fillId="0" borderId="0" xfId="0" applyNumberFormat="1" applyFont="1" applyFill="1" applyBorder="1" applyAlignment="1">
      <alignment horizontal="center" vertical="center" wrapText="1"/>
    </xf>
    <xf numFmtId="14" fontId="22" fillId="0" borderId="0"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3" fillId="0" borderId="0" xfId="0" applyFont="1" applyAlignment="1">
      <alignment horizontal="left"/>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4"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1" fillId="0" borderId="8"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0" fillId="3" borderId="0" xfId="0" applyFont="1" applyFill="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0" borderId="1" xfId="1" applyFill="1" applyBorder="1" applyAlignment="1">
      <alignment horizontal="center" vertical="center" wrapText="1"/>
    </xf>
    <xf numFmtId="0" fontId="16" fillId="0" borderId="1"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Border="1" applyAlignment="1">
      <alignment horizontal="center" vertical="center"/>
    </xf>
    <xf numFmtId="0" fontId="14" fillId="0" borderId="1" xfId="0" applyFont="1" applyFill="1" applyBorder="1" applyAlignment="1">
      <alignment horizontal="center" vertical="center" wrapText="1"/>
    </xf>
    <xf numFmtId="8" fontId="16" fillId="0" borderId="1"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2" xfId="1" applyBorder="1" applyAlignment="1">
      <alignment horizontal="center" vertical="center" wrapText="1"/>
    </xf>
    <xf numFmtId="0" fontId="3" fillId="0" borderId="3" xfId="1" applyFont="1" applyBorder="1" applyAlignment="1">
      <alignment horizontal="center" vertical="center" wrapText="1"/>
    </xf>
    <xf numFmtId="8" fontId="16" fillId="4" borderId="1" xfId="0" applyNumberFormat="1" applyFont="1" applyFill="1" applyBorder="1" applyAlignment="1">
      <alignment horizontal="center" vertical="center" wrapText="1"/>
    </xf>
    <xf numFmtId="0" fontId="14" fillId="0" borderId="9" xfId="1" applyFont="1" applyBorder="1" applyAlignment="1">
      <alignment horizontal="center" vertical="center" wrapText="1"/>
    </xf>
    <xf numFmtId="0" fontId="14" fillId="0" borderId="10" xfId="1"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2" fillId="0" borderId="0" xfId="0" applyFont="1" applyAlignment="1">
      <alignment horizontal="center" vertical="center"/>
    </xf>
    <xf numFmtId="0" fontId="1" fillId="0" borderId="4" xfId="0" applyFont="1" applyBorder="1" applyAlignment="1">
      <alignment horizontal="center" vertical="center" wrapText="1"/>
    </xf>
    <xf numFmtId="0" fontId="16" fillId="4" borderId="1"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3" fillId="4" borderId="1" xfId="1" applyFill="1" applyBorder="1" applyAlignment="1">
      <alignment horizontal="center" vertical="center" wrapText="1"/>
    </xf>
    <xf numFmtId="0" fontId="14" fillId="4" borderId="1" xfId="0" applyFont="1" applyFill="1" applyBorder="1" applyAlignment="1">
      <alignment horizontal="center" vertical="center" wrapText="1"/>
    </xf>
    <xf numFmtId="0" fontId="3" fillId="0" borderId="3" xfId="1" applyBorder="1" applyAlignment="1">
      <alignment horizontal="center" vertical="center" wrapText="1"/>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xf>
    <xf numFmtId="0" fontId="2" fillId="0" borderId="0" xfId="0" applyFont="1" applyBorder="1" applyAlignment="1">
      <alignment horizontal="center"/>
    </xf>
    <xf numFmtId="0" fontId="4" fillId="0" borderId="0" xfId="0" applyFont="1" applyAlignment="1">
      <alignment horizontal="center"/>
    </xf>
    <xf numFmtId="0" fontId="4" fillId="0" borderId="0" xfId="0" applyFont="1" applyAlignment="1">
      <alignment horizontal="center" vertical="center"/>
    </xf>
    <xf numFmtId="0" fontId="24" fillId="0" borderId="0" xfId="0" applyFont="1" applyAlignment="1">
      <alignment horizontal="center" vertical="center"/>
    </xf>
    <xf numFmtId="0" fontId="3" fillId="0" borderId="2" xfId="1" applyFill="1" applyBorder="1" applyAlignment="1">
      <alignment horizontal="center" vertical="center" wrapText="1"/>
    </xf>
    <xf numFmtId="0" fontId="3" fillId="0" borderId="3" xfId="1" applyFont="1" applyFill="1" applyBorder="1" applyAlignment="1">
      <alignment horizontal="center" vertical="center" wrapText="1"/>
    </xf>
    <xf numFmtId="0" fontId="0" fillId="0" borderId="3" xfId="0" applyFont="1" applyFill="1" applyBorder="1" applyAlignment="1">
      <alignment horizontal="center" vertical="center" wrapText="1"/>
    </xf>
    <xf numFmtId="0" fontId="14"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3" fontId="3" fillId="0" borderId="1" xfId="1" applyNumberFormat="1" applyFill="1" applyBorder="1" applyAlignment="1">
      <alignment horizontal="center" vertical="center" wrapText="1"/>
    </xf>
  </cellXfs>
  <cellStyles count="4">
    <cellStyle name="Hipervínculo" xfId="1" builtinId="8"/>
    <cellStyle name="Millares" xfId="3" builtinId="3"/>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n-US" sz="1600"/>
              <a:t>VR.</a:t>
            </a:r>
            <a:r>
              <a:rPr lang="en-US" sz="1600" baseline="0"/>
              <a:t> CONTRATOS CELEBRADOS </a:t>
            </a:r>
          </a:p>
          <a:p>
            <a:pPr>
              <a:defRPr sz="1600"/>
            </a:pPr>
            <a:r>
              <a:rPr lang="en-US" sz="1600"/>
              <a:t>TOTAL EN URABA</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RESUMEN!$B$52</c:f>
              <c:strCache>
                <c:ptCount val="1"/>
                <c:pt idx="0">
                  <c:v>TOTAL EN URABA</c:v>
                </c:pt>
              </c:strCache>
            </c:strRef>
          </c:tx>
          <c:spPr>
            <a:solidFill>
              <a:schemeClr val="accent6"/>
            </a:solidFill>
            <a:ln>
              <a:noFill/>
            </a:ln>
            <a:effectLst/>
          </c:spPr>
          <c:invertIfNegative val="0"/>
          <c:dPt>
            <c:idx val="0"/>
            <c:invertIfNegative val="0"/>
            <c:bubble3D val="0"/>
            <c:spPr>
              <a:solidFill>
                <a:schemeClr val="accent6"/>
              </a:solidFill>
              <a:ln>
                <a:noFill/>
              </a:ln>
              <a:effectLst/>
            </c:spPr>
            <c:extLst>
              <c:ext xmlns:c16="http://schemas.microsoft.com/office/drawing/2014/chart" uri="{C3380CC4-5D6E-409C-BE32-E72D297353CC}">
                <c16:uniqueId val="{00000001-A3D0-499F-8093-EE1074CEFCD2}"/>
              </c:ext>
            </c:extLst>
          </c:dPt>
          <c:dLbls>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RESUMEN!$C$50:$K$50</c:f>
              <c:strCache>
                <c:ptCount val="9"/>
                <c:pt idx="0">
                  <c:v>TOTAL DESDE
 ENERO 2020</c:v>
                </c:pt>
                <c:pt idx="1">
                  <c:v>Agosto  2021</c:v>
                </c:pt>
                <c:pt idx="2">
                  <c:v>Julio 2021</c:v>
                </c:pt>
                <c:pt idx="3">
                  <c:v>Junio 2021</c:v>
                </c:pt>
                <c:pt idx="4">
                  <c:v>Mayo 2021</c:v>
                </c:pt>
                <c:pt idx="5">
                  <c:v>Abril 2021</c:v>
                </c:pt>
                <c:pt idx="6">
                  <c:v>Marzo 2021</c:v>
                </c:pt>
                <c:pt idx="7">
                  <c:v>Febrero 2021</c:v>
                </c:pt>
                <c:pt idx="8">
                  <c:v>Enero 2021</c:v>
                </c:pt>
              </c:strCache>
            </c:strRef>
          </c:cat>
          <c:val>
            <c:numRef>
              <c:f>RESUMEN!$C$52:$K$52</c:f>
              <c:numCache>
                <c:formatCode>_-"$"\ * #,##0_-;\-"$"\ * #,##0_-;_-"$"\ * "-"??_-;_-@_-</c:formatCode>
                <c:ptCount val="9"/>
                <c:pt idx="0">
                  <c:v>8259.3716971199992</c:v>
                </c:pt>
                <c:pt idx="1">
                  <c:v>133.60086799999999</c:v>
                </c:pt>
                <c:pt idx="2">
                  <c:v>802.49450611999998</c:v>
                </c:pt>
                <c:pt idx="3">
                  <c:v>1511.254383</c:v>
                </c:pt>
                <c:pt idx="4">
                  <c:v>2406.2432290000002</c:v>
                </c:pt>
                <c:pt idx="5">
                  <c:v>2081.7599970000001</c:v>
                </c:pt>
                <c:pt idx="6">
                  <c:v>269.59288900000001</c:v>
                </c:pt>
                <c:pt idx="7">
                  <c:v>381.319772</c:v>
                </c:pt>
                <c:pt idx="8">
                  <c:v>673.10605299999997</c:v>
                </c:pt>
              </c:numCache>
            </c:numRef>
          </c:val>
          <c:extLst>
            <c:ext xmlns:c16="http://schemas.microsoft.com/office/drawing/2014/chart" uri="{C3380CC4-5D6E-409C-BE32-E72D297353CC}">
              <c16:uniqueId val="{00000006-A3D0-499F-8093-EE1074CEFCD2}"/>
            </c:ext>
          </c:extLst>
        </c:ser>
        <c:dLbls>
          <c:showLegendKey val="0"/>
          <c:showVal val="0"/>
          <c:showCatName val="0"/>
          <c:showSerName val="0"/>
          <c:showPercent val="0"/>
          <c:showBubbleSize val="0"/>
        </c:dLbls>
        <c:gapWidth val="150"/>
        <c:axId val="931010352"/>
        <c:axId val="931010896"/>
      </c:barChart>
      <c:catAx>
        <c:axId val="931010352"/>
        <c:scaling>
          <c:orientation val="minMax"/>
        </c:scaling>
        <c:delete val="0"/>
        <c:axPos val="b"/>
        <c:numFmt formatCode="General" sourceLinked="0"/>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crossAx val="931010896"/>
        <c:crosses val="autoZero"/>
        <c:auto val="1"/>
        <c:lblAlgn val="ctr"/>
        <c:lblOffset val="100"/>
        <c:noMultiLvlLbl val="0"/>
      </c:catAx>
      <c:valAx>
        <c:axId val="931010896"/>
        <c:scaling>
          <c:orientation val="minMax"/>
        </c:scaling>
        <c:delete val="0"/>
        <c:axPos val="l"/>
        <c:majorGridlines>
          <c:spPr>
            <a:ln w="6350" cap="flat" cmpd="sng" algn="ctr">
              <a:solidFill>
                <a:schemeClr val="tx1">
                  <a:tint val="75000"/>
                </a:schemeClr>
              </a:solidFill>
              <a:prstDash val="solid"/>
              <a:round/>
            </a:ln>
            <a:effectLst/>
          </c:spPr>
        </c:majorGridlines>
        <c:numFmt formatCode="_-&quot;$&quot;\ * #,##0_-;\-&quot;$&quot;\ * #,##0_-;_-&quot;$&quot;\ * &quot;-&quot;??_-;_-@_-"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crossAx val="931010352"/>
        <c:crosses val="autoZero"/>
        <c:crossBetween val="between"/>
      </c:valAx>
      <c:spPr>
        <a:solidFill>
          <a:schemeClr val="bg1"/>
        </a:solidFill>
        <a:ln>
          <a:noFill/>
        </a:ln>
        <a:effectLst/>
      </c:spPr>
    </c:plotArea>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a:pPr>
      <a:endParaRPr lang="es-CO"/>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mn-lt"/>
                <a:ea typeface="+mn-ea"/>
                <a:cs typeface="+mn-cs"/>
              </a:defRPr>
            </a:pPr>
            <a:r>
              <a:rPr lang="en-US" sz="1600" b="1" i="0" baseline="0">
                <a:effectLst/>
              </a:rPr>
              <a:t>VR. CONTRATOS CELEBRADOS </a:t>
            </a:r>
            <a:endParaRPr lang="es-CO" sz="1600">
              <a:effectLst/>
            </a:endParaRPr>
          </a:p>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mn-lt"/>
                <a:ea typeface="+mn-ea"/>
                <a:cs typeface="+mn-cs"/>
              </a:defRPr>
            </a:pPr>
            <a:r>
              <a:rPr lang="en-US" sz="1600"/>
              <a:t>TOTAL EN ANTIOQUIA</a:t>
            </a:r>
          </a:p>
        </c:rich>
      </c:tx>
      <c:overlay val="0"/>
    </c:title>
    <c:autoTitleDeleted val="0"/>
    <c:plotArea>
      <c:layout>
        <c:manualLayout>
          <c:layoutTarget val="inner"/>
          <c:xMode val="edge"/>
          <c:yMode val="edge"/>
          <c:x val="8.4925368097814466E-2"/>
          <c:y val="0.20289022686284425"/>
          <c:w val="0.87856457922464537"/>
          <c:h val="0.58710584856868664"/>
        </c:manualLayout>
      </c:layout>
      <c:barChart>
        <c:barDir val="col"/>
        <c:grouping val="clustered"/>
        <c:varyColors val="0"/>
        <c:ser>
          <c:idx val="0"/>
          <c:order val="0"/>
          <c:tx>
            <c:strRef>
              <c:f>RESUMEN!$B$53</c:f>
              <c:strCache>
                <c:ptCount val="1"/>
                <c:pt idx="0">
                  <c:v>TOTAL EN ANTIOQUIA</c:v>
                </c:pt>
              </c:strCache>
            </c:strRef>
          </c:tx>
          <c:spPr>
            <a:solidFill>
              <a:schemeClr val="accent1"/>
            </a:solidFill>
          </c:spPr>
          <c:invertIfNegative val="0"/>
          <c:dLbls>
            <c:spPr>
              <a:noFill/>
              <a:ln>
                <a:noFill/>
              </a:ln>
              <a:effectLst/>
            </c:spPr>
            <c:txPr>
              <a:bodyPr/>
              <a:lstStyle/>
              <a:p>
                <a:pPr>
                  <a:defRPr sz="12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RESUMEN!$C$50:$K$50</c:f>
              <c:strCache>
                <c:ptCount val="9"/>
                <c:pt idx="0">
                  <c:v>TOTAL DESDE
 ENERO 2020</c:v>
                </c:pt>
                <c:pt idx="1">
                  <c:v>Agosto  2021</c:v>
                </c:pt>
                <c:pt idx="2">
                  <c:v>Julio 2021</c:v>
                </c:pt>
                <c:pt idx="3">
                  <c:v>Junio 2021</c:v>
                </c:pt>
                <c:pt idx="4">
                  <c:v>Mayo 2021</c:v>
                </c:pt>
                <c:pt idx="5">
                  <c:v>Abril 2021</c:v>
                </c:pt>
                <c:pt idx="6">
                  <c:v>Marzo 2021</c:v>
                </c:pt>
                <c:pt idx="7">
                  <c:v>Febrero 2021</c:v>
                </c:pt>
                <c:pt idx="8">
                  <c:v>Enero 2021</c:v>
                </c:pt>
              </c:strCache>
            </c:strRef>
          </c:cat>
          <c:val>
            <c:numRef>
              <c:f>RESUMEN!$C$53:$K$53</c:f>
              <c:numCache>
                <c:formatCode>_-"$"\ * #,##0_-;\-"$"\ * #,##0_-;_-"$"\ * "-"??_-;_-@_-</c:formatCode>
                <c:ptCount val="9"/>
                <c:pt idx="0">
                  <c:v>240134.64675427999</c:v>
                </c:pt>
                <c:pt idx="1">
                  <c:v>16153.845066</c:v>
                </c:pt>
                <c:pt idx="2">
                  <c:v>34375.423993060002</c:v>
                </c:pt>
                <c:pt idx="3">
                  <c:v>24524.591774609999</c:v>
                </c:pt>
                <c:pt idx="4">
                  <c:v>21539.21443004</c:v>
                </c:pt>
                <c:pt idx="5">
                  <c:v>36893.443450569997</c:v>
                </c:pt>
                <c:pt idx="6">
                  <c:v>81944.829786000002</c:v>
                </c:pt>
                <c:pt idx="7">
                  <c:v>11868.580384000001</c:v>
                </c:pt>
                <c:pt idx="8">
                  <c:v>12834.71787</c:v>
                </c:pt>
              </c:numCache>
            </c:numRef>
          </c:val>
          <c:extLst>
            <c:ext xmlns:c16="http://schemas.microsoft.com/office/drawing/2014/chart" uri="{C3380CC4-5D6E-409C-BE32-E72D297353CC}">
              <c16:uniqueId val="{00000004-FC0E-4687-BA71-3FE63549C598}"/>
            </c:ext>
          </c:extLst>
        </c:ser>
        <c:dLbls>
          <c:showLegendKey val="0"/>
          <c:showVal val="0"/>
          <c:showCatName val="0"/>
          <c:showSerName val="0"/>
          <c:showPercent val="0"/>
          <c:showBubbleSize val="0"/>
        </c:dLbls>
        <c:gapWidth val="150"/>
        <c:axId val="930346368"/>
        <c:axId val="930341472"/>
      </c:barChart>
      <c:catAx>
        <c:axId val="930346368"/>
        <c:scaling>
          <c:orientation val="minMax"/>
        </c:scaling>
        <c:delete val="0"/>
        <c:axPos val="b"/>
        <c:numFmt formatCode="General" sourceLinked="0"/>
        <c:majorTickMark val="out"/>
        <c:minorTickMark val="none"/>
        <c:tickLblPos val="nextTo"/>
        <c:txPr>
          <a:bodyPr/>
          <a:lstStyle/>
          <a:p>
            <a:pPr>
              <a:defRPr sz="1200"/>
            </a:pPr>
            <a:endParaRPr lang="es-CO"/>
          </a:p>
        </c:txPr>
        <c:crossAx val="930341472"/>
        <c:crosses val="autoZero"/>
        <c:auto val="1"/>
        <c:lblAlgn val="ctr"/>
        <c:lblOffset val="100"/>
        <c:noMultiLvlLbl val="0"/>
      </c:catAx>
      <c:valAx>
        <c:axId val="930341472"/>
        <c:scaling>
          <c:orientation val="minMax"/>
        </c:scaling>
        <c:delete val="0"/>
        <c:axPos val="l"/>
        <c:majorGridlines/>
        <c:numFmt formatCode="_-&quot;$&quot;\ * #,##0_-;\-&quot;$&quot;\ * #,##0_-;_-&quot;$&quot;\ * &quot;-&quot;??_-;_-@_-" sourceLinked="1"/>
        <c:majorTickMark val="out"/>
        <c:minorTickMark val="none"/>
        <c:tickLblPos val="nextTo"/>
        <c:txPr>
          <a:bodyPr/>
          <a:lstStyle/>
          <a:p>
            <a:pPr>
              <a:defRPr sz="1100"/>
            </a:pPr>
            <a:endParaRPr lang="es-CO"/>
          </a:p>
        </c:txPr>
        <c:crossAx val="93034636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80110960127613E-2"/>
          <c:y val="0.16327096771607141"/>
          <c:w val="0.89436582657168651"/>
          <c:h val="0.65645538259241587"/>
        </c:manualLayout>
      </c:layout>
      <c:barChart>
        <c:barDir val="col"/>
        <c:grouping val="clustered"/>
        <c:varyColors val="0"/>
        <c:ser>
          <c:idx val="0"/>
          <c:order val="0"/>
          <c:tx>
            <c:strRef>
              <c:f>RESUMEN!$B$58</c:f>
              <c:strCache>
                <c:ptCount val="1"/>
                <c:pt idx="0">
                  <c:v>TOTAL EN ANTIOQUIA SIN URABA</c:v>
                </c:pt>
              </c:strCache>
            </c:strRef>
          </c:tx>
          <c:invertIfNegative val="0"/>
          <c:dLbls>
            <c:spPr>
              <a:noFill/>
              <a:ln>
                <a:noFill/>
              </a:ln>
              <a:effectLst/>
            </c:spPr>
            <c:txPr>
              <a:bodyPr/>
              <a:lstStyle/>
              <a:p>
                <a:pPr>
                  <a:defRPr sz="12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RESUMEN!$C$57:$K$57</c:f>
              <c:strCache>
                <c:ptCount val="9"/>
                <c:pt idx="0">
                  <c:v>TOTAL DESDE
 ENERO 2020</c:v>
                </c:pt>
                <c:pt idx="1">
                  <c:v>Agosto  2021</c:v>
                </c:pt>
                <c:pt idx="2">
                  <c:v>Julio 2021</c:v>
                </c:pt>
                <c:pt idx="3">
                  <c:v>Junio 2021</c:v>
                </c:pt>
                <c:pt idx="4">
                  <c:v>Mayo 2021</c:v>
                </c:pt>
                <c:pt idx="5">
                  <c:v>Abril 2021</c:v>
                </c:pt>
                <c:pt idx="6">
                  <c:v>Marzo 2021</c:v>
                </c:pt>
                <c:pt idx="7">
                  <c:v>Febrero 2021</c:v>
                </c:pt>
                <c:pt idx="8">
                  <c:v>Enero 2021</c:v>
                </c:pt>
              </c:strCache>
            </c:strRef>
          </c:cat>
          <c:val>
            <c:numRef>
              <c:f>RESUMEN!$C$58:$K$58</c:f>
              <c:numCache>
                <c:formatCode>_(* #,##0_);_(* \(#,##0\);_(* "-"??_);_(@_)</c:formatCode>
                <c:ptCount val="9"/>
                <c:pt idx="0">
                  <c:v>224</c:v>
                </c:pt>
                <c:pt idx="1">
                  <c:v>23</c:v>
                </c:pt>
                <c:pt idx="2">
                  <c:v>29</c:v>
                </c:pt>
                <c:pt idx="3">
                  <c:v>34</c:v>
                </c:pt>
                <c:pt idx="4">
                  <c:v>19</c:v>
                </c:pt>
                <c:pt idx="5">
                  <c:v>43</c:v>
                </c:pt>
                <c:pt idx="6">
                  <c:v>40</c:v>
                </c:pt>
                <c:pt idx="7">
                  <c:v>17</c:v>
                </c:pt>
                <c:pt idx="8">
                  <c:v>19</c:v>
                </c:pt>
              </c:numCache>
            </c:numRef>
          </c:val>
          <c:extLst>
            <c:ext xmlns:c16="http://schemas.microsoft.com/office/drawing/2014/chart" uri="{C3380CC4-5D6E-409C-BE32-E72D297353CC}">
              <c16:uniqueId val="{00000000-B853-44AE-AB54-7D5F511A690B}"/>
            </c:ext>
          </c:extLst>
        </c:ser>
        <c:ser>
          <c:idx val="1"/>
          <c:order val="1"/>
          <c:tx>
            <c:strRef>
              <c:f>RESUMEN!$B$59</c:f>
              <c:strCache>
                <c:ptCount val="1"/>
                <c:pt idx="0">
                  <c:v>TOTAL EN URABA</c:v>
                </c:pt>
              </c:strCache>
            </c:strRef>
          </c:tx>
          <c:spPr>
            <a:solidFill>
              <a:schemeClr val="accent6"/>
            </a:solidFill>
          </c:spPr>
          <c:invertIfNegative val="0"/>
          <c:dLbls>
            <c:spPr>
              <a:noFill/>
              <a:ln>
                <a:noFill/>
              </a:ln>
              <a:effectLst/>
            </c:spPr>
            <c:txPr>
              <a:bodyPr/>
              <a:lstStyle/>
              <a:p>
                <a:pPr>
                  <a:defRPr sz="12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RESUMEN!$C$57:$K$57</c:f>
              <c:strCache>
                <c:ptCount val="9"/>
                <c:pt idx="0">
                  <c:v>TOTAL DESDE
 ENERO 2020</c:v>
                </c:pt>
                <c:pt idx="1">
                  <c:v>Agosto  2021</c:v>
                </c:pt>
                <c:pt idx="2">
                  <c:v>Julio 2021</c:v>
                </c:pt>
                <c:pt idx="3">
                  <c:v>Junio 2021</c:v>
                </c:pt>
                <c:pt idx="4">
                  <c:v>Mayo 2021</c:v>
                </c:pt>
                <c:pt idx="5">
                  <c:v>Abril 2021</c:v>
                </c:pt>
                <c:pt idx="6">
                  <c:v>Marzo 2021</c:v>
                </c:pt>
                <c:pt idx="7">
                  <c:v>Febrero 2021</c:v>
                </c:pt>
                <c:pt idx="8">
                  <c:v>Enero 2021</c:v>
                </c:pt>
              </c:strCache>
            </c:strRef>
          </c:cat>
          <c:val>
            <c:numRef>
              <c:f>RESUMEN!$C$59:$K$59</c:f>
              <c:numCache>
                <c:formatCode>_(* #,##0_);_(* \(#,##0\);_(* "-"??_);_(@_)</c:formatCode>
                <c:ptCount val="9"/>
                <c:pt idx="0">
                  <c:v>74</c:v>
                </c:pt>
                <c:pt idx="1">
                  <c:v>9</c:v>
                </c:pt>
                <c:pt idx="2">
                  <c:v>8</c:v>
                </c:pt>
                <c:pt idx="3">
                  <c:v>10</c:v>
                </c:pt>
                <c:pt idx="4">
                  <c:v>8</c:v>
                </c:pt>
                <c:pt idx="5">
                  <c:v>11</c:v>
                </c:pt>
                <c:pt idx="6">
                  <c:v>11</c:v>
                </c:pt>
                <c:pt idx="7">
                  <c:v>9</c:v>
                </c:pt>
                <c:pt idx="8">
                  <c:v>8</c:v>
                </c:pt>
              </c:numCache>
            </c:numRef>
          </c:val>
          <c:extLst>
            <c:ext xmlns:c16="http://schemas.microsoft.com/office/drawing/2014/chart" uri="{C3380CC4-5D6E-409C-BE32-E72D297353CC}">
              <c16:uniqueId val="{00000001-B853-44AE-AB54-7D5F511A690B}"/>
            </c:ext>
          </c:extLst>
        </c:ser>
        <c:ser>
          <c:idx val="2"/>
          <c:order val="2"/>
          <c:tx>
            <c:strRef>
              <c:f>RESUMEN!$B$60</c:f>
              <c:strCache>
                <c:ptCount val="1"/>
                <c:pt idx="0">
                  <c:v>TOTAL EN ANTIOQUIA</c:v>
                </c:pt>
              </c:strCache>
            </c:strRef>
          </c:tx>
          <c:invertIfNegative val="0"/>
          <c:dLbls>
            <c:spPr>
              <a:noFill/>
              <a:ln>
                <a:noFill/>
              </a:ln>
              <a:effectLst/>
            </c:spPr>
            <c:txPr>
              <a:bodyPr/>
              <a:lstStyle/>
              <a:p>
                <a:pPr>
                  <a:defRPr sz="12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RESUMEN!$C$57:$K$57</c:f>
              <c:strCache>
                <c:ptCount val="9"/>
                <c:pt idx="0">
                  <c:v>TOTAL DESDE
 ENERO 2020</c:v>
                </c:pt>
                <c:pt idx="1">
                  <c:v>Agosto  2021</c:v>
                </c:pt>
                <c:pt idx="2">
                  <c:v>Julio 2021</c:v>
                </c:pt>
                <c:pt idx="3">
                  <c:v>Junio 2021</c:v>
                </c:pt>
                <c:pt idx="4">
                  <c:v>Mayo 2021</c:v>
                </c:pt>
                <c:pt idx="5">
                  <c:v>Abril 2021</c:v>
                </c:pt>
                <c:pt idx="6">
                  <c:v>Marzo 2021</c:v>
                </c:pt>
                <c:pt idx="7">
                  <c:v>Febrero 2021</c:v>
                </c:pt>
                <c:pt idx="8">
                  <c:v>Enero 2021</c:v>
                </c:pt>
              </c:strCache>
            </c:strRef>
          </c:cat>
          <c:val>
            <c:numRef>
              <c:f>RESUMEN!$C$60:$K$60</c:f>
              <c:numCache>
                <c:formatCode>_(* #,##0_);_(* \(#,##0\);_(* "-"??_);_(@_)</c:formatCode>
                <c:ptCount val="9"/>
                <c:pt idx="0">
                  <c:v>298</c:v>
                </c:pt>
                <c:pt idx="1">
                  <c:v>32</c:v>
                </c:pt>
                <c:pt idx="2">
                  <c:v>37</c:v>
                </c:pt>
                <c:pt idx="3">
                  <c:v>44</c:v>
                </c:pt>
                <c:pt idx="4">
                  <c:v>27</c:v>
                </c:pt>
                <c:pt idx="5">
                  <c:v>54</c:v>
                </c:pt>
                <c:pt idx="6">
                  <c:v>51</c:v>
                </c:pt>
                <c:pt idx="7">
                  <c:v>26</c:v>
                </c:pt>
                <c:pt idx="8">
                  <c:v>27</c:v>
                </c:pt>
              </c:numCache>
            </c:numRef>
          </c:val>
          <c:extLst>
            <c:ext xmlns:c16="http://schemas.microsoft.com/office/drawing/2014/chart" uri="{C3380CC4-5D6E-409C-BE32-E72D297353CC}">
              <c16:uniqueId val="{00000002-B853-44AE-AB54-7D5F511A690B}"/>
            </c:ext>
          </c:extLst>
        </c:ser>
        <c:dLbls>
          <c:showLegendKey val="0"/>
          <c:showVal val="0"/>
          <c:showCatName val="0"/>
          <c:showSerName val="0"/>
          <c:showPercent val="0"/>
          <c:showBubbleSize val="0"/>
        </c:dLbls>
        <c:gapWidth val="150"/>
        <c:axId val="1164098864"/>
        <c:axId val="1164097232"/>
      </c:barChart>
      <c:catAx>
        <c:axId val="1164098864"/>
        <c:scaling>
          <c:orientation val="minMax"/>
        </c:scaling>
        <c:delete val="0"/>
        <c:axPos val="b"/>
        <c:numFmt formatCode="General" sourceLinked="0"/>
        <c:majorTickMark val="out"/>
        <c:minorTickMark val="none"/>
        <c:tickLblPos val="nextTo"/>
        <c:txPr>
          <a:bodyPr/>
          <a:lstStyle/>
          <a:p>
            <a:pPr>
              <a:defRPr sz="1200"/>
            </a:pPr>
            <a:endParaRPr lang="es-CO"/>
          </a:p>
        </c:txPr>
        <c:crossAx val="1164097232"/>
        <c:crosses val="autoZero"/>
        <c:auto val="1"/>
        <c:lblAlgn val="ctr"/>
        <c:lblOffset val="100"/>
        <c:noMultiLvlLbl val="0"/>
      </c:catAx>
      <c:valAx>
        <c:axId val="1164097232"/>
        <c:scaling>
          <c:orientation val="minMax"/>
        </c:scaling>
        <c:delete val="0"/>
        <c:axPos val="l"/>
        <c:majorGridlines/>
        <c:numFmt formatCode="_(* #,##0_);_(* \(#,##0\);_(* &quot;-&quot;??_);_(@_)" sourceLinked="1"/>
        <c:majorTickMark val="out"/>
        <c:minorTickMark val="none"/>
        <c:tickLblPos val="nextTo"/>
        <c:txPr>
          <a:bodyPr/>
          <a:lstStyle/>
          <a:p>
            <a:pPr>
              <a:defRPr sz="1400"/>
            </a:pPr>
            <a:endParaRPr lang="es-CO"/>
          </a:p>
        </c:txPr>
        <c:crossAx val="1164098864"/>
        <c:crosses val="autoZero"/>
        <c:crossBetween val="between"/>
      </c:valAx>
    </c:plotArea>
    <c:legend>
      <c:legendPos val="r"/>
      <c:layout>
        <c:manualLayout>
          <c:xMode val="edge"/>
          <c:yMode val="edge"/>
          <c:x val="0.7139339477926947"/>
          <c:y val="0.16015495858105191"/>
          <c:w val="0.25705458031010242"/>
          <c:h val="0.25880568573448309"/>
        </c:manualLayout>
      </c:layout>
      <c:overlay val="0"/>
      <c:spPr>
        <a:solidFill>
          <a:schemeClr val="bg1"/>
        </a:solidFill>
        <a:ln>
          <a:solidFill>
            <a:sysClr val="windowText" lastClr="000000"/>
          </a:solidFill>
        </a:ln>
      </c:spPr>
      <c:txPr>
        <a:bodyPr/>
        <a:lstStyle/>
        <a:p>
          <a:pPr>
            <a:defRPr sz="1200"/>
          </a:pPr>
          <a:endParaRPr lang="es-CO"/>
        </a:p>
      </c:txPr>
    </c:legend>
    <c:plotVisOnly val="1"/>
    <c:dispBlanksAs val="gap"/>
    <c:showDLblsOverMax val="0"/>
  </c:chart>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emf"/><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36195</xdr:colOff>
      <xdr:row>0</xdr:row>
      <xdr:rowOff>0</xdr:rowOff>
    </xdr:from>
    <xdr:to>
      <xdr:col>0</xdr:col>
      <xdr:colOff>2243754</xdr:colOff>
      <xdr:row>2</xdr:row>
      <xdr:rowOff>110130</xdr:rowOff>
    </xdr:to>
    <xdr:pic>
      <xdr:nvPicPr>
        <xdr:cNvPr id="19" name="18 Imagen">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 y="0"/>
          <a:ext cx="2207559" cy="1110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89646</xdr:colOff>
      <xdr:row>45</xdr:row>
      <xdr:rowOff>0</xdr:rowOff>
    </xdr:from>
    <xdr:ext cx="2207559" cy="1120340"/>
    <xdr:pic>
      <xdr:nvPicPr>
        <xdr:cNvPr id="8" name="7 Imagen">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646" y="13312588"/>
          <a:ext cx="2207559" cy="11203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53367</xdr:colOff>
      <xdr:row>48</xdr:row>
      <xdr:rowOff>85304</xdr:rowOff>
    </xdr:from>
    <xdr:to>
      <xdr:col>0</xdr:col>
      <xdr:colOff>8382000</xdr:colOff>
      <xdr:row>60</xdr:row>
      <xdr:rowOff>72978</xdr:rowOff>
    </xdr:to>
    <xdr:graphicFrame macro="">
      <xdr:nvGraphicFramePr>
        <xdr:cNvPr id="4" name="3 Gráfico">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67234</xdr:colOff>
      <xdr:row>60</xdr:row>
      <xdr:rowOff>179295</xdr:rowOff>
    </xdr:from>
    <xdr:to>
      <xdr:col>0</xdr:col>
      <xdr:colOff>9763125</xdr:colOff>
      <xdr:row>84</xdr:row>
      <xdr:rowOff>89647</xdr:rowOff>
    </xdr:to>
    <xdr:graphicFrame macro="">
      <xdr:nvGraphicFramePr>
        <xdr:cNvPr id="5" name="4 Gráfico">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9915521</xdr:colOff>
      <xdr:row>60</xdr:row>
      <xdr:rowOff>180974</xdr:rowOff>
    </xdr:from>
    <xdr:to>
      <xdr:col>5</xdr:col>
      <xdr:colOff>733425</xdr:colOff>
      <xdr:row>84</xdr:row>
      <xdr:rowOff>85725</xdr:rowOff>
    </xdr:to>
    <xdr:graphicFrame macro="">
      <xdr:nvGraphicFramePr>
        <xdr:cNvPr id="13" name="12 Gráfico">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0.73477</cdr:x>
      <cdr:y>0.19438</cdr:y>
    </cdr:from>
    <cdr:to>
      <cdr:x>0.97579</cdr:x>
      <cdr:y>0.32088</cdr:y>
    </cdr:to>
    <cdr:sp macro="" textlink="">
      <cdr:nvSpPr>
        <cdr:cNvPr id="2" name="17 CuadroTexto">
          <a:extLst xmlns:a="http://schemas.openxmlformats.org/drawingml/2006/main">
            <a:ext uri="{FF2B5EF4-FFF2-40B4-BE49-F238E27FC236}">
              <a16:creationId xmlns:a16="http://schemas.microsoft.com/office/drawing/2014/main" id="{00000000-0008-0000-0000-000012000000}"/>
            </a:ext>
          </a:extLst>
        </cdr:cNvPr>
        <cdr:cNvSpPr txBox="1"/>
      </cdr:nvSpPr>
      <cdr:spPr>
        <a:xfrm xmlns:a="http://schemas.openxmlformats.org/drawingml/2006/main">
          <a:off x="4577976" y="723153"/>
          <a:ext cx="1501626" cy="47063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tx1">
              <a:lumMod val="50000"/>
              <a:lumOff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O" sz="1100">
              <a:solidFill>
                <a:schemeClr val="tx1"/>
              </a:solidFill>
            </a:rPr>
            <a:t>Valores</a:t>
          </a:r>
          <a:r>
            <a:rPr lang="es-CO" sz="1100" baseline="0">
              <a:solidFill>
                <a:schemeClr val="tx1"/>
              </a:solidFill>
            </a:rPr>
            <a:t> en millones  de pesos</a:t>
          </a:r>
          <a:endParaRPr lang="es-CO" sz="1100">
            <a:solidFill>
              <a:schemeClr val="tx1"/>
            </a:solidFil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0.73884</cdr:x>
      <cdr:y>0.13337</cdr:y>
    </cdr:from>
    <cdr:to>
      <cdr:x>0.97942</cdr:x>
      <cdr:y>0.25916</cdr:y>
    </cdr:to>
    <cdr:sp macro="" textlink="">
      <cdr:nvSpPr>
        <cdr:cNvPr id="2" name="17 CuadroTexto">
          <a:extLst xmlns:a="http://schemas.openxmlformats.org/drawingml/2006/main">
            <a:ext uri="{FF2B5EF4-FFF2-40B4-BE49-F238E27FC236}">
              <a16:creationId xmlns:a16="http://schemas.microsoft.com/office/drawing/2014/main" id="{00000000-0008-0000-0000-000012000000}"/>
            </a:ext>
          </a:extLst>
        </cdr:cNvPr>
        <cdr:cNvSpPr txBox="1"/>
      </cdr:nvSpPr>
      <cdr:spPr>
        <a:xfrm xmlns:a="http://schemas.openxmlformats.org/drawingml/2006/main">
          <a:off x="4611595" y="499035"/>
          <a:ext cx="1501626" cy="47063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tx1">
              <a:lumMod val="50000"/>
              <a:lumOff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O" sz="1100">
              <a:solidFill>
                <a:schemeClr val="tx1"/>
              </a:solidFill>
            </a:rPr>
            <a:t>Valores</a:t>
          </a:r>
          <a:r>
            <a:rPr lang="es-CO" sz="1100" baseline="0">
              <a:solidFill>
                <a:schemeClr val="tx1"/>
              </a:solidFill>
            </a:rPr>
            <a:t> en millones  de pesos</a:t>
          </a:r>
          <a:endParaRPr lang="es-CO" sz="1100">
            <a:solidFill>
              <a:schemeClr val="tx1"/>
            </a:solidFil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0.23642</cdr:x>
      <cdr:y>0.03264</cdr:y>
    </cdr:from>
    <cdr:to>
      <cdr:x>0.77239</cdr:x>
      <cdr:y>0.1165</cdr:y>
    </cdr:to>
    <cdr:sp macro="" textlink="">
      <cdr:nvSpPr>
        <cdr:cNvPr id="2" name="1 CuadroTexto"/>
        <cdr:cNvSpPr txBox="1"/>
      </cdr:nvSpPr>
      <cdr:spPr>
        <a:xfrm xmlns:a="http://schemas.openxmlformats.org/drawingml/2006/main">
          <a:off x="1804149" y="122145"/>
          <a:ext cx="4090147" cy="3137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600" b="1"/>
            <a:t>NÚMERO DE CONTRATOS CELEBRADOS</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21-21-24486&amp;g-recaptcha-response=03AGdBq25hIKCm70TL5W20KJ0waZEBESYPr1PhEloutgEnrkIOrgb5iV95thkJOKxBtbJji6sA5fRgxTOfcsejr5kaAXeyRnxu9Y6JptoYxq_ru6ZdE4GQdfKsoNB8i0o7M4hw4HJbyj4a5lhOtl3WF15vwpsIJK0rK-Hscsdh_in0XgQ9_p1qV3Iq8cYxP51OXes9MQwsNln_1AMocyRQ1Xliy67JinP7WnaWAwNbOMgo1UDJpYhl1WzM2lq6S3bCGWEQiFIcbxznB4L7eHh3BiRm6XapUIfxh1wdWRBm6PWTDCgvHD-uZaDUcU93wOSVpNrMDQ7yUfaWOnmaDIBgrF5YNaVOk0TKgwtH9X_aYJymD6T17mw01CI9vtyWx81FYA9zzW8AxSXFnNUvGOFiVJ0_2zu_VpKZmJR1Zc1hIJqsKSvypJewAGyk55Gg9wYng7GhJElov8g3qmgOSdIPNQKKJzfaDlsXqg" TargetMode="External"/><Relationship Id="rId21" Type="http://schemas.openxmlformats.org/officeDocument/2006/relationships/hyperlink" Target="javascript:%20consultaProceso('21-21-24565')" TargetMode="External"/><Relationship Id="rId42" Type="http://schemas.openxmlformats.org/officeDocument/2006/relationships/hyperlink" Target="https://www.contratos.gov.co/consultas/detalleProceso.do?numConstancia=21-15-12261496&amp;g-recaptcha-response=03AGdBq24a3KAdFk4BRuE5Z_wswbjFdBUtXomOW4HzcZmyuYEIZgbnW-ujS-gX_s0o_sxiBAtzs-qmCopLVwNlrNR76zL9Mj9iSjo_REgjMYn2gTzFihmL3aeWru5LibWhZyKSan-i8CLcWroTgvF1CMjCExRjRLAHOMc10JkTHSRQ9M1qIimODxMPrGEXZiaFAF6K9N75rrSWzwuBDbWOKLF_a7pnMEdS-mRly-ecqS5nxPv62kUwxUY9vyX9SmNuh8QjZcmeGHA62zcy1JBCHw5MSk_V3Y3hOj1eAzZ4_cNSuv_xW1sZB7PLeJpWHtOKXqPmZjRBFN3sGXBHt0zObAOmmk5lk379NW9mMmjCmMwAgSuKlSRLQNMijusgTeTVBRywIQ_Jj3mYS5guTlwdtdZVrXd1naoUJGG1kxkSVYSHRJNEei-tpyd9J1e8lPO6spiMmzUh6qM4VB7xAK3BwjsHKQid-bG_CA" TargetMode="External"/><Relationship Id="rId63" Type="http://schemas.openxmlformats.org/officeDocument/2006/relationships/hyperlink" Target="03AGdBq24AMwyf6nOFzIRIe13wgQSzhuWItcnifE_HoTXS6tJ2NS0fugnbq0qqbjBNMflgegoC0CtY3VkrPAe3T6tG5nJM9OGTCmhhplyRHXS0PFbX_q_QWmExHZycVIPp1vC83c2U8xXq_i1HHpwsSpXKu" TargetMode="External"/><Relationship Id="rId84" Type="http://schemas.openxmlformats.org/officeDocument/2006/relationships/hyperlink" Target="mailto:metropol@metropol.gov.co" TargetMode="External"/><Relationship Id="rId16" Type="http://schemas.openxmlformats.org/officeDocument/2006/relationships/hyperlink" Target="javascript:%20consultaProceso('21-12-12277869')" TargetMode="External"/><Relationship Id="rId107" Type="http://schemas.openxmlformats.org/officeDocument/2006/relationships/hyperlink" Target="https://www.contratos.gov.co/consultas/detalleProceso.do?numConstancia=21-4-12273562&amp;g-recaptcha-response=03AGdBq24Lnozo1dAtgLiJlANL6EAoY41p3qotBS96d9qInXBYoqQ-Ytx6eGK85Sg4SfBrVv7LOFpmimO_NKUxAuiyv0v9SQfhjus-zzrppTkA4QIi2Z3Wq5CHtLeAT450lkoyPQ_xO-Iv2TOoAnbxEQ-Ial2jqNYjeLPczvV0JJq9fc2-NXCe2wegqi95PWmJ0y9fodyQbfJJnlNIjOk04SR0sgG-tqfLtGG2OQj3fc8Bc_bxsTtp6qdmGqPsBHbWE9mVoE3Ara5dWPA4uM5dmci1V3D_kNvm9f8lKdzQ9oDUyzFNCKFtXifbtcd7G5weR4P6Z6q-1jeIsHX_DiHTZdr_eqWDsLT0yypVFzbngQgK57A7eolhTMYpJTSPpFL1sifyLJvbN2xzbJEEQZ7GbkmtP2tkBMq3Cedoif70zDj4hqueL6TlM9Wvd5WxJKS7Ge1MJdEXGxbfHCwqcLArqU9B4v3RtNAy0Q" TargetMode="External"/><Relationship Id="rId11" Type="http://schemas.openxmlformats.org/officeDocument/2006/relationships/hyperlink" Target="https://www.contratos.gov.co/consultas/detalleProceso.do?numConstancia=21-4-12194331&amp;g-recaptcha-response=03AGdBq26yV6MqmLjqFT7ymVsxgq5R8jzj8b0EuIMgKMMQqI_xn4T0TR5q5SSBTgthyf917uWIOhvqdvRybf8mqNPrCO_k46MimXEa34y4fWQuHWTn7aHs2vtg3XXdw5NaZNE0qpL70uLYJAInOUQD6ekG9YRnJscS4OQTrcDadRggPtvAZfx1kgVFq6lvv8c5BomYY96dHQq8N66QDaGKoKnP2scn2v5rtPQrEY9i9cua5Mn4gNnGtwDF_60ZeZ1oi0jidvXpekPDfkGXsxjujWjjp3i3VZE1SjGERToMrtPeC4yUnC8DOVW0pbiMdGhdDrj9We6qYk6in2V3H0ieT_6yn_08z1RxEuCHIiRYqO976lH1f_rqFwO6RF7E-tAPqgV56gVHam-velrMf-DHRehO2naRJGNy-rnGioj0tpv2whdOOqbA-aNrrZyGnZYB4fYtk-FcAVImSTiB10d7eLala9JZYYfLdg" TargetMode="External"/><Relationship Id="rId32" Type="http://schemas.openxmlformats.org/officeDocument/2006/relationships/hyperlink" Target="https://www.contratos.gov.co/consultas/detalleProceso.do?numConstancia=21-11-12267744&amp;g-recaptcha-response=03AGdBq27AhOJQNybS12knyAENhXuOZzX_1oenUPypJeUIskrRkUE4d8S2X0GCWWxpFxDgX_nEAbPe8Ew9QGUdpyG1ea3ilaxc-UV0piAuGRO3DJ8RAkbBMY19l-2kzz3r16mwL9rAleW99baEq62_nltx6oLM3cnFU7iXcgtfwNnHdBaVlN1lINiwwwTmup_TZdbVoxHEkqQIyvQxzRx5tpF4JkeYbriJBFop44Ze8VZLjEyFRsKwLTFIF8UcxPcGgvwiIMOAILEnamR3bzRsGepll9U2OBRk-OPToh_SVmWslQCg2SAw06fpQWnwQxJJZGCWunmbCRYiWogZGUZ_jVggtJ4t02u0c8IiSARPHogrzfupf6LO4cMCdckzH_fiw23aQBHcqodvQvF7wej8C-YxKQXvEwgohXs7WFolf0Ma0qhe7KHjhbNw1oB1ubvJ8cpoGd8gDjrUdMNJPPxkzzrmT12WeSwPGg" TargetMode="External"/><Relationship Id="rId37" Type="http://schemas.openxmlformats.org/officeDocument/2006/relationships/hyperlink" Target="https://www.contratos.gov.co/consultas/detalleProceso.do?numConstancia=21-21-24565&amp;g-recaptcha-response=03AGdBq25Qo3w2dyaeoUd0EaBiyc2JmmZjg2h04fIXnqjkiFduXIJDqomRcLSUM2upFHklPCYXdFHpPm4erGWrJfkOC_hFEQFXzUzMeLrYQIMZ2Q4lu9iYexsjnmAkwbGjKQXC5OI4DApt25X_wQhBMlRLf_a0JaEqNaradMQysrUi0K97iaIa9eOHGz5KGmLAU6xDUg3ecR_uoiEBtrUZkyeFmM16TotYPjkCXYlCROZFLrNaACeCxaKIewIOcSD-LogsIrxWQ15WTOmTN8Rah-To79uC9g90yfTKSFTQYl1El03ZTwN2ZX0EiKMT_niR4FSD6nyi10Ps3rQBRyr-LtOHyP4qs34QE-D4F6jl2UezViJF66_tntJHxwwmUZTB5n4X0TBN7J0YKSlvPts6oQutoEJX3rpn3UeSSod68iNQ13VNZ9IWTXWFNkKLd3j4s1YjNOPCjXJElsRYbJcIAk2rWXg-rqkUUw" TargetMode="External"/><Relationship Id="rId53" Type="http://schemas.openxmlformats.org/officeDocument/2006/relationships/hyperlink" Target="javascript:%20consultaProceso('21-11-12245915')" TargetMode="External"/><Relationship Id="rId58" Type="http://schemas.openxmlformats.org/officeDocument/2006/relationships/hyperlink" Target="https://www.contratos.gov.co/consultas/detalleProceso.do?numConstancia=21-21-24437&amp;g-recaptcha-response=03AGdBq26nJGgULKlMGGOnEGfLdkp_kDQO63suuYvU6Ptf6YM44EW1TLzIR3b6mQPADF-VJasktHWc_P8QvOyjJRSqBIuZq2mY2P4dYeTPeVDfYwZHQyVtnsu5Ubbla_-aV7D_f3yLqOIrkKkpIyAAer7RMoHKQ3znEbZA4yHn1AJ_k4wcvUbteutf-uOVARuK1-aFknPJVvplJQJteZ_-R9YDkymR3sNhc1J3tqKiPxz4zDec7XDzh8i_lP7DQKOZGoLoAhUyppgfjtkSybbiQosw5IP4AhBVw-Zx0g5WAsXc4Px6gWUir5Cxms_Gg_yT4tQp-YI0gnGL7gtgmbElwUdynaT9xvdhq1f9ErLiqlFwhFRqkqli0RkKWEFsGBuGfT_KI8QoSQpMAwv8GCriodzqYqY_T1iy93K-ZHOYj0AMtPmvamGNhbvJSHU2MnYEdK1fMwCQGme-S9UJKQWk7Yvp8xcPqXbZiQ" TargetMode="External"/><Relationship Id="rId74" Type="http://schemas.openxmlformats.org/officeDocument/2006/relationships/hyperlink" Target="javascript:%20consultaProceso('21-4-12248015')" TargetMode="External"/><Relationship Id="rId79" Type="http://schemas.openxmlformats.org/officeDocument/2006/relationships/hyperlink" Target="https://www.contratos.gov.co/consultas/detalleProceso.do?numConstancia=21-12-12245748&amp;g-recaptcha-response=03AGdBq24A4mUsOtuVuk2xxLcwQBjoxw2hih9vaTuhbW50h4wAOKyvNf_QWxZXAY_25IQ4ldW1wjoKBxCEMNkXa7q9UxQr8ebkq7krocWC2WMIG3ye-GVsZPoeBeg2tTKtRpJ01qfJKqK3DE8Z2chFr8k3CoB4H3nJo06hxPZNYFzN4dXA3lWx_ukaG2-M0BQg4Ry8nFMM-r97DUDvu45J0ZdnscIg7R7QdYqy1nQ_mz4UW2DjKNloDCX8YM18Z7DsOZ9eeRXBD3k62oFMpphwr6kM4Bmh9CDZf_clcGDm3GIJL1N8lWRT37pBYPLeJdQBUdRfJzw76jYtoelOjp_ez34p_qzGXAneHgnQ8AoWwicWmcYNn9C4Bqm59Ya6ooansaewdRSzPUaalDUfRetOlcRIismRvGiD9sqylBKefd9iMyAhMaSsvxN_wYgIvajI3aMt-tI1jSZERyqA5SHf5wNm1htEVDeomw" TargetMode="External"/><Relationship Id="rId102" Type="http://schemas.openxmlformats.org/officeDocument/2006/relationships/hyperlink" Target="javascript:%20consultaProceso('21-4-12157968')" TargetMode="External"/><Relationship Id="rId123" Type="http://schemas.openxmlformats.org/officeDocument/2006/relationships/hyperlink" Target="mailto:GOBIERNO@TARSO-ANTIOQUIA.GOV.CO" TargetMode="External"/><Relationship Id="rId128" Type="http://schemas.openxmlformats.org/officeDocument/2006/relationships/hyperlink" Target="https://www.contratos.gov.co/consultas/detalleProceso.do?numConstancia=21-4-12157968&amp;g-recaptcha-response=03AGdBq26sj7GRTkRtdTqxsDwcho3oZDfEGHB_AbsdtqqPiJqhusLUxos54TiyP0xhIsrRbVqdaIMSAxDuvRxEBuO3_SJaTRbjxVDvfDTr8ZO5SYBLdI46lcL9ZtrFvyGbC98S-CA-vgYMSqE6ZKyJQ-CcZyceAmwXGAGsoG4zru0cZQ3yoWpXi3BzEVI-nbgEJtM1SDDeUzAp157Uch1jk1Iwggf2DgSxxJsULcPDGkMMTLUkGWZooVLglvTOcyOYy4_XUN7C8UvlMXGnbDcWpzCm0_QN78YzF2c8XDCGY1j7LtiaAFASrrNLdg363PmyIy3D5HdxVKQhQWc2TihiNKIQUK-mL0fpqlwjYXlv_LZULuzttkR32ZgS8kHsz_WMv2PKtk2Qlnf6Km3CBKBJzKT3w4uH3rnoQsYA8RpyCwHiqSxKyOkQh2EUtkqCbOe2hEaQklr1F-x0_EdYRjYlsrp0QJIiekrEGA" TargetMode="External"/><Relationship Id="rId5" Type="http://schemas.openxmlformats.org/officeDocument/2006/relationships/hyperlink" Target="mailto:planeacion@toledo-antioquia.gov.co" TargetMode="External"/><Relationship Id="rId90" Type="http://schemas.openxmlformats.org/officeDocument/2006/relationships/hyperlink" Target="javascript:%20consultaProceso('21-12-12268901')" TargetMode="External"/><Relationship Id="rId95" Type="http://schemas.openxmlformats.org/officeDocument/2006/relationships/hyperlink" Target="javascript:%20consultaProceso('21-4-12258995')" TargetMode="External"/><Relationship Id="rId22" Type="http://schemas.openxmlformats.org/officeDocument/2006/relationships/hyperlink" Target="javascript:%20consultaProceso('21-21-24014')" TargetMode="External"/><Relationship Id="rId27" Type="http://schemas.openxmlformats.org/officeDocument/2006/relationships/hyperlink" Target="javascript:%20consultaProceso('21-21-24321')" TargetMode="External"/><Relationship Id="rId43" Type="http://schemas.openxmlformats.org/officeDocument/2006/relationships/hyperlink" Target="mailto:contratacion@caceres-antioquia.gov.co" TargetMode="External"/><Relationship Id="rId48" Type="http://schemas.openxmlformats.org/officeDocument/2006/relationships/hyperlink" Target="javascript:%20consultaProceso('21-21-24432')" TargetMode="External"/><Relationship Id="rId64" Type="http://schemas.openxmlformats.org/officeDocument/2006/relationships/hyperlink" Target="https://www.contratos.gov.co/consultas/detalleProceso.do?numConstancia=21-11-12245915&amp;g-recaptcha-response=03AGdBq25Dx3CQTcoKPH0Zycw_suHcf-QrLijXFOC_iUOCQyENgd20qOcJxBf-dL97JaCgzLVPDBZUDPNv0wuGIiusYp7HO4dQOeQmjzbJyJrkMSuZyNjo_5NfRVXsqgGdILc-Rz3rE1sLnJJS3hvhMiRVbMVsYe5nNgRXn1KyWds1A45GYSzADCDE7GWxSadgl_krpJmwj5A88mjcv7lM0FT976_lGXJGOszG6AiMpqGsKH5_tvxA7wn6iwDGvboDOiYUurYB4xA7wmyRnCsuB2WaIfOAXpNcVFsw0jdrs2nPqyuaynJ-KVXS-RHFAb9Po-y5ge5ZR4Xd9dB0hPBpp0JhGZ39C3tyuZxVIM6zT-LwVUJVs9xkuCupmF6J3f5N1svVbp7y9h9satTiPUxTRJ0ojwIs1XE-uNAPl0NiNkGBRzJh-QCl0-Y6N-_syInDRivvuMGaV3JJENTdwTfdSmCp1LsKbcFjyA" TargetMode="External"/><Relationship Id="rId69" Type="http://schemas.openxmlformats.org/officeDocument/2006/relationships/hyperlink" Target="javascript:%20consultaProceso('21-4-12238763')" TargetMode="External"/><Relationship Id="rId113" Type="http://schemas.openxmlformats.org/officeDocument/2006/relationships/hyperlink" Target="mailto:convocatoriaseinvitaciones@edeso.gov.co" TargetMode="External"/><Relationship Id="rId118" Type="http://schemas.openxmlformats.org/officeDocument/2006/relationships/hyperlink" Target="https://www.contratos.gov.co/consultas/detalleProceso.do?numConstancia=21-21-23610&amp;g-recaptcha-response=03AGdBq25JDPKzlgTpddaCWqaDXHH2dhqxtlWKZme-CVsoXw8vSJbXopkf9dfG4nQgvv3l6sSdWFABe6HUlvQxI4wgaAiH76b_rH4uA-qZa-SVC6B8bHwLrO-Xg76-6Y-5DH4-neDVtUzemn0UM-PO4QSx4ta9ycUptVCh3wmfwk5byUDgxhKqJICq77q6bVA4s6H13FU4BqiXAjPSWZVJwQTrRkalJ24fmhlbFpGcGrNPkJp-wMXjk27HFCbzlVU9C1H-VP3T5m_vylerTlh2HCd7OkuNIbAcHp51TTOcVE9DM7yBqDxdfiRmmpXAK2Rt0b-mBmZV4ekrmleKW939uKL19dukcTTT_WnvmuUegPdOY2vxNUEwjCw88Cboy94MmCZRId74QYVG0cAeWZW2GoNRaY3NbFdkvqv19TKWPb_gnzx0E4drKtAkCpg-RcivOjdkAIl1GW_0nIob2wjWiywejIylBSdafA" TargetMode="External"/><Relationship Id="rId134" Type="http://schemas.openxmlformats.org/officeDocument/2006/relationships/printerSettings" Target="../printerSettings/printerSettings2.bin"/><Relationship Id="rId80" Type="http://schemas.openxmlformats.org/officeDocument/2006/relationships/hyperlink" Target="https://www.contratos.gov.co/consultas/detalleProceso.do?numConstancia=21-22-28506&amp;g-recaptcha-response=03AGdBq24mdTVUR-IcF1KJWsxSt-vEoxXnASdznqPjxsFQO16IaVVGW64MJVzHKjTmoqhbcEePFCx-5A8pxDVcDaREu7_hFwB32omD0TYtSPY-seR5oM4N2uFntscY0oRADLJNkrQH7YdhPyX78E5X7zulwbqluBnLDZGMEWPlG43PbwEdtR0pTgz4b-C7cogXVfo0Y3fKwTw3ZFw6BZdhouHEX9W3kOrCi6JzkBcco09jrcF6LdEwzpX096cA34P3vzWnSjwcgmirgQNYDFSSXfr4ZlDwf1h1JRYacq1vWxhK_meIM_GuTEJjMgiNhp5syEIKgH7EW27rmQ4arw90JYZ_-5yh216EzNHbOsxtG8pGefZIcoJrYJYZ0Dz1FtkigNygQZl8Srnitiv20IzlQ4-d9O1C4EDU3Ovc8R0PTa-6OP0X3BCgA-D1N8mQUgIB_InLrRGboAUvEnvV3ogs-2gZ2dNd8DvO2w" TargetMode="External"/><Relationship Id="rId85" Type="http://schemas.openxmlformats.org/officeDocument/2006/relationships/hyperlink" Target="mailto:contratacionhdea@gmail.com" TargetMode="External"/><Relationship Id="rId12" Type="http://schemas.openxmlformats.org/officeDocument/2006/relationships/hyperlink" Target="https://www.contratos.gov.co/consultas/detalleProceso.do?numConstancia=21-12-12253875&amp;g-recaptcha-response=03AGdBq25tWVy0wov3ZqsqWtHnFkPanJtnVhbU2sclCSWWEtmf_EzMQVd-6fpEG5Ve1WvyYWSaRxXT5T4-Zmn_x59hUjmqb24vj0v7oKh38zuEft-e5w76BuRT-jb_UwZ1-0Oe0wJGl5Fu2xEPPwq6tBYOIxJWgggtFIf6Edithgz5BFhzF2xqyIizFNs26EXI_iHnGzHfBa-7BUwlipl5igRSG_kTqDuCgfS4tvpy-b3BcDdn5pxcsaqhaMAJpDt3oGZ5_sGQGOTZNvVtbjh9UTlaUy-j3x8TyaofQICdAuS1etmsGPYIs8RQyucv9svbuHi42OYrEkwsrw6hFY-cexaS_2-NkpW-SSGofRLWl7ajvLNFQ_vb_0ME5cvIxkYTHa7BUM7pN9WFl5wiBEjegAYY0Ka510JbpX5a4W-BOmGlH3FG1-nQoMYuys87vmivxwmd8QvJX7tKrCshY-N67Fj21Izb5UUXrA" TargetMode="External"/><Relationship Id="rId17" Type="http://schemas.openxmlformats.org/officeDocument/2006/relationships/hyperlink" Target="javascript:%20consultaProceso('21-21-25364')" TargetMode="External"/><Relationship Id="rId33" Type="http://schemas.openxmlformats.org/officeDocument/2006/relationships/hyperlink" Target="https://www.contratos.gov.co/consultas/detalleProceso.do?numConstancia=21-21-25403&amp;g-recaptcha-response=03AGdBq25MQy_R99bdjvMDDbHCC0Ek3uXdG5VCVEM-AVu6Gv1NM-6TmmRLvXZk9WM5JkJ3VMsmt6S4QhDjH02JXVK6g84oyCJ_55T5vWNpSkcQBVXocOiSs-SWLzW9pEz-iAnKHjfRyd9V1xks20VhfQfD9jKEj5V0YEKJO0N9q2GDPE9okybM_vzGN9oefD-JmSxNRp-nRl43LAbt_Y9Meba68ZuCA2zunKg-L0ZW9vvM3EnTFMuaQzhpiQRYXrnyvgGJj8iS-uRVOtUFXywLOdDU1FXet1A_3YYPtxaA2nIknPqLSqDjrVHoh1lXYsq-jAZxYkBtYBqIXy_i3Ch41rWj2TTc7a6vzdrH9ZWbAs712KXj6ACiH_ZG5xdFYgO57WzWsA6JGE3XGc_LXWQHNYIx18E3XRTDuT-Mk72YirNLouh3cvwPAQlqA5HXw1VCHhSUvGWU2TDtJ7_Ltm4O2afa9LH0iekdAw" TargetMode="External"/><Relationship Id="rId38" Type="http://schemas.openxmlformats.org/officeDocument/2006/relationships/hyperlink" Target="https://www.contratos.gov.co/consultas/detalleProceso.do?numConstancia=21-21-24014&amp;g-recaptcha-response=03AGdBq25VDKsfxHXPWBmXBWHdy32wF4xO5U3gnzEKne2IOCmVeal5RBci7HYRFWisg0uttIOjegY66B6n2_MeTi9m6PnI9jev8iuDFlzmTGxG6ovKJ9aGTVcaaZUG2NiC8a3Zm0wTU3bCvtam6K0Fjg3GexkBHyMck4jhw6rk-8P-j9or3MzrmqEgJAwBgmBMXchSxSMYCT04h6gRe2lOVf1F_ULYSb7_BvSzHrxunjno8QEa07CGs3GZlU9dVQQh7Om5YV5niXd_rgVXbzag9ww_CgDZHrc3nGK2myrlvNZg3_VITkRtjZuqWTOjQn2V5KnnPN8lLL5rFXWrfeVOZXdSGuBMNQ_MxyMfCA4Z07RFcnvNTAJ0wgcglrEyjHtwQVQfoDSDQg6PawrA3URqcYeKrwJK7vEQqrpxoTOPOHEQuKbMr-gxgezCNtZqNegUqeK6VUuSSOIh37DFidwPSAxpOePqAzfQkA" TargetMode="External"/><Relationship Id="rId59" Type="http://schemas.openxmlformats.org/officeDocument/2006/relationships/hyperlink" Target="https://www.contratos.gov.co/consultas/detalleProceso.do?numConstancia=21-11-12245833&amp;g-recaptcha-response=03AGdBq26Ss3bmU9BBlYqjRnfvNOfnBWA8E8Sgoz0mYsl-xMGb8QhTtSXtzu1b9zXF5OaN02PVvnahLi9DbnomQMqaJvhNVcBd6UAavE4clksKoudHuptQ0unh_nFbWtp-49uG-pdJ1Ey-8cgeTyNfOL0PCFWmMeoGb-W1spxEjoCFMYSQG4lqUKW-YgFZ_o_IjRQEJNnIeL66PumDE4-6oTST10dkR-gB9NkBpoHBZKDN8eBEJttLRz-CW9y0yx4EOjlZOuJZsMO_DOIisuJZyAKARme2YbPSAFrqGbmXtQ9gur3Y8zhAyLfA-di6KZkgZsOnrCI4GdkPSX0GG8TSTg5mye-WjbVCmOJZGPoQKePH3lifMOqf-NagQygNEEl6K_Ez8zHSj762cYZ91Z3IBysTacN6joBW6JQNrbSfFl4_pfSnKFjFDQxxu0fVP4TQr2Dj_SeLe9BHBkO7VkHqNs5CHbJBa6LQAA" TargetMode="External"/><Relationship Id="rId103" Type="http://schemas.openxmlformats.org/officeDocument/2006/relationships/hyperlink" Target="javascript:%20consultaProceso('21-22-28499')" TargetMode="External"/><Relationship Id="rId108" Type="http://schemas.openxmlformats.org/officeDocument/2006/relationships/hyperlink" Target="https://www.contratos.gov.co/consultas/detalleProceso.do?numConstancia=21-4-12271807&amp;g-recaptcha-response=03AGdBq24dxVEFuGBegoX1cZDaT8mTztzPDcZQ8vTpj0WtT0EbvkKYWIG_udWnJWd2WamddT8Q6skiSgY7apxiu0V0zgtegQo7D21v8ppCIwFk0O7nBTrOVsHGxgi3FrNBEFiF-59QtqjKKMccZyejlnQdeYfNrpHkaRqgNtHa7dsqK-wT5PJSu9rr1IoyfRKmloHftUIN7JQ6zOTPLv5tHkYuHmVJTkMiww3knnEKdE4f3yIK5HzNZSPnLqXOFNTHT5a7ymYXzL4pz9MZMSdd70ENaU9wHh9hnXxIwTLnfJDlRqcRg5lUpmc5cQYiGXH6eO_ZOYUfWLikuJUHWpejxvLaIAAjRbNaYcPj5OzJNqyuHnYDMs1Vv-ukHfSwp50V8xP1hfnR2ttKVRBsCSgo-yv1z_eO1Nk0QBccuygqmfp4w0Xe2nD6bqQr6xxN8ewgUxanPxkcp8XWPu6k4hpxtVUAhhdn4zEApA" TargetMode="External"/><Relationship Id="rId124" Type="http://schemas.openxmlformats.org/officeDocument/2006/relationships/hyperlink" Target="mailto:info@emduce.gov.co" TargetMode="External"/><Relationship Id="rId129" Type="http://schemas.openxmlformats.org/officeDocument/2006/relationships/hyperlink" Target="https://www.contratos.gov.co/consultas/detalleProceso.do?numConstancia=21-22-28499&amp;g-recaptcha-response=03AGdBq27oZ7SszxK5iRyLFtLcnTlDvdZwImOwiWaU3LUDGkX5yn9-0oBdksMds3N0hQqzdQe7jRy17Pn-cPh3SGdMdeYl2_GX5VoSKCGyUjo2zR7AzIX8oVG0chzYNzYDoFYuVThua4xQEG7m5lzxYol4pcZ5D5lRh97f0hhNHwXZlYKYRnheYroL_JLes-KTY3mLfAm1NSMb-Y48lo1qfbMWRRhRAyi_8E1VH_T3o5zd0iLlQ3cWW2xRtDu-MeRpkNVgWauMuy8_WQL4T275PRdhFjx7POgWoUVJNI1scJDd3zfTr8r0fiyzkQ1xeY48yApaM-yB334CaXYjV2xUSUBA8CVhuvqxz8z0HFesHQJo8WZlFzuJPngMILZTsfh32N0DucBeHO5gENic3mZvBVBw9sVcKaplu0w-bBfaVNeOD0k0Ahy1GFw2p_UFWut2CtgGLSJVtLrK-mzyFuheVBgjVibCEEt9jw" TargetMode="External"/><Relationship Id="rId54" Type="http://schemas.openxmlformats.org/officeDocument/2006/relationships/hyperlink" Target="javascript:%20consultaProceso('21-11-12220019')" TargetMode="External"/><Relationship Id="rId70" Type="http://schemas.openxmlformats.org/officeDocument/2006/relationships/hyperlink" Target="javascript:%20consultaProceso('21-4-12274250')" TargetMode="External"/><Relationship Id="rId75" Type="http://schemas.openxmlformats.org/officeDocument/2006/relationships/hyperlink" Target="javascript:%20consultaProceso('21-21-23125')" TargetMode="External"/><Relationship Id="rId91" Type="http://schemas.openxmlformats.org/officeDocument/2006/relationships/hyperlink" Target="javascript:%20consultaProceso('21-12-12268882')" TargetMode="External"/><Relationship Id="rId96" Type="http://schemas.openxmlformats.org/officeDocument/2006/relationships/hyperlink" Target="javascript:%20consultaProceso('21-21-24438')" TargetMode="External"/><Relationship Id="rId1" Type="http://schemas.openxmlformats.org/officeDocument/2006/relationships/hyperlink" Target="javascript:%20consultaProceso('21-9-475447')" TargetMode="External"/><Relationship Id="rId6" Type="http://schemas.openxmlformats.org/officeDocument/2006/relationships/hyperlink" Target="mailto:juridica@concordia-antioquia.gov.co" TargetMode="External"/><Relationship Id="rId23" Type="http://schemas.openxmlformats.org/officeDocument/2006/relationships/hyperlink" Target="javascript:%20consultaProceso('21-1-217122')" TargetMode="External"/><Relationship Id="rId28" Type="http://schemas.openxmlformats.org/officeDocument/2006/relationships/hyperlink" Target="javascript:%20consultaProceso('21-4-12126620')" TargetMode="External"/><Relationship Id="rId49" Type="http://schemas.openxmlformats.org/officeDocument/2006/relationships/hyperlink" Target="javascript:%20consultaProceso('21-1-217970')" TargetMode="External"/><Relationship Id="rId114" Type="http://schemas.openxmlformats.org/officeDocument/2006/relationships/hyperlink" Target="mailto:info@emduce.gov.co" TargetMode="External"/><Relationship Id="rId119" Type="http://schemas.openxmlformats.org/officeDocument/2006/relationships/hyperlink" Target="https://www.contratos.gov.co/consultas/detalleProceso.do?numConstancia=21-4-12258995&amp;g-recaptcha-response=03AGdBq24IWA1jDrZ4FYas9rrBnnQg87MyPrOdo6fawETM69-LU02J8tByxkDNbti4_KPeGhnen1y_V2S4j7rAvXGOfXbmggL_dkIswFp8gUgXANxn6s8HYcld5xA1lWclyiflsYwL_d5ktPq9SqdBbHpBg0o9VfGS821z0Ung6M5aLiqn_EujWHRwsjGr_K6erDLsHTpFEcTRwvsVE7971djGHlQQfMH-f5Qbfsq2LsB7ER7rSns6SZ-P73tua4nGfmq-8io-MTaYc86aUgz0M2kPzD3S6vPzui5YOBCNRP63c4hBwb4O4G_goCWCrLCcm4jUrWokc7-3eP0WZcjwtuMc76dgyHer3oBsusB2hYNOScN7XAub9yP4SyfbEvnFA7MMXwhyjO8ONDNZoW0N08s45-AiJqG9LGkNokDlUwo2t33lFuWvw9u3NynBiE7ExMxtxrsdjEadjKN8rMFScY8WRaZQPYamvw" TargetMode="External"/><Relationship Id="rId44" Type="http://schemas.openxmlformats.org/officeDocument/2006/relationships/hyperlink" Target="mailto:contratacion@caceres-antioquia.gov.co" TargetMode="External"/><Relationship Id="rId60" Type="http://schemas.openxmlformats.org/officeDocument/2006/relationships/hyperlink" Target="mailto:contratacionfredonia2021@gmail.com" TargetMode="External"/><Relationship Id="rId65" Type="http://schemas.openxmlformats.org/officeDocument/2006/relationships/hyperlink" Target="https://www.contratos.gov.co/consultas/detalleProceso.do?numConstancia=21-11-12220019&amp;g-recaptcha-response=03AGdBq25R3VqXlEYW-G8fOAtvpTohDPDuf5GjnnIHbs6LcTg4D2tGubx9okSTUCR4Fo8WE_ldCo8DtZLQ4koqAVWm1ELUNuB6teUB3Yy-4Xasqrilq8s2EOhHk9fdbzIz9FyCr4GoMaGjsV2RclQXRdWO2A9r_vOEIAndB-X9kcws764gEWhbte0NvOh1f3nFbqHraD1HhDH4oWMuq0sx9hV77JSXX1B2iOMCWFcJm-ORxQOOb4W4dXk-lXpu236zXbiNVZ7LzYRHJFluxzX5vOBh05KSssi1zkiEtFAt288m31ipRLkDa3cLG1HqkPyjg7TqS69cdeforkHYZjRoh4FkmakEPYD0bZWNvCtJ0kSliwvjujzpHWKCrM0e_ys0ExWxPvSQEeQC8LdiUorXm2BjT9AO6ibv7LGM6WOhSuRzzyP0MiIP4Ve6caCDxYMjj3wJ2eE7UGuFOjhV6QLAkXgDhVpL15vZeg" TargetMode="External"/><Relationship Id="rId81" Type="http://schemas.openxmlformats.org/officeDocument/2006/relationships/hyperlink" Target="https://www.contratos.gov.co/consultas/detalleProceso.do?numConstancia=21-4-12248015&amp;g-recaptcha-response=03AGdBq26PFOSXNObyzLzHjCPWYp2z8p5jFmYp8sYCMU8XFX14UccJVR_5I_8K4FcRtZI5uBO3Zxlvqcyu2WO8y4yq4QnX4ZFTc9HTqqYqvrfwrkPDnhvaERMkjFgD1mbCnb2wpgdoeWxfmxH1SOT_tko1cCV6i05qG_rqBsvdFNns9sBudx_53iy_rwS8ndFfx-P9NGLSEucgmU6QxiaDz3nfRyEAQOzpLVgPh2y7LJypP6eD7RInxozWCmE0CHiPDrN5ate_V13Vo4andHZdihWs-UBnpWS5ILkthb9Yj5GfJjVsx_nFnNmvKTi8sTjES8_ZTNvwsvI1D8Lgw7UW5iDFkjMIa19UUpsJqAZNDGy8w1gNajpcwvGf38XToxDywo4mcutR2uw4TABdImVqXfxfEIuyDb9ILepmFw5PXEAQcI8rf6gg4LWJP5SudwGyFhwoBCh8Ze99-dq2byV3SFiTKiCWs8GYSQ" TargetMode="External"/><Relationship Id="rId86" Type="http://schemas.openxmlformats.org/officeDocument/2006/relationships/hyperlink" Target="javascript:%20consultaProceso('21-4-12276351')" TargetMode="External"/><Relationship Id="rId130" Type="http://schemas.openxmlformats.org/officeDocument/2006/relationships/hyperlink" Target="https://www.contratos.gov.co/consultas/detalleProceso.do?numConstancia=21-4-12165215&amp;g-recaptcha-response=03AGdBq24NK3FUQcoBfEXOuNYW5VuRISZUhQbH7lnyq5IURy7ClcrLA4atpKUCXhyCJj9AYB67VsEjv8lGdFOlKt7OTU-1oHBodXC2pUyCeLxEoPWLhIWcY8nvvlhWUjDNF8JY65-r0JqCS1x-3hlGU2tqCBzaR9jg4T38qBcbM60i2Y7KWCwEHHG86m6bOr-XupX9Lq7FWlUAB6PmbuK1973wa7klchudoNft8qZ-dOcB56w5EFJJw6BlUOMU5l_r3m6wehDo-q47bO-UPXqfZGBtmNMOmDWYWj6QnFB32hNv4FPi2KHcuDaF8RL_Y2xyQTx6D3x-yM2w4-Pizk9_-80nsWRVi94qIf-dTa6bbkLWPunqOkzEMzAmOHXsYezlA7OKa5YwCdBJz5B02boaMVojo7g5UQSvWXSqOgQQI_xhcPphl3_SgI_zn9MFuA6CyCllxzqDlKNJ6dsu8iT7KiYkOGNpNdX2RQ" TargetMode="External"/><Relationship Id="rId13" Type="http://schemas.openxmlformats.org/officeDocument/2006/relationships/hyperlink" Target="mailto:contratos@remedios-antioquia.gov.co" TargetMode="External"/><Relationship Id="rId18" Type="http://schemas.openxmlformats.org/officeDocument/2006/relationships/hyperlink" Target="javascript:%20consultaProceso('21-11-12267744')" TargetMode="External"/><Relationship Id="rId39" Type="http://schemas.openxmlformats.org/officeDocument/2006/relationships/hyperlink" Target="https://www.contratos.gov.co/consultas/detalleProceso.do?numConstancia=21-1-217122&amp;g-recaptcha-response=03AGdBq24PdnuWlVI5Z9VyKCTQKXFrC6ETp1gGtVV4wUYXUeas9K2t-PAOq66iqg225ME4rY9J-_7yaC-gZptJVC3FBw9-IxZMgeUqMYdHL3HRFxMuU61QFGE0hYFdRfb5ZYixn4nw91y0ecIBsx8b1eGTRbaDfUwCBAO0NmGa75uDxRtSL54Z9F8UQchCi8qV3IKoGUKD1u-zzhiPdB_NkYkuvpIjnsAaO9DIw4gfSXQrPBopL5mcmP9i2yIDXvh3gnC9xEpbUQAD9iYeYiQE-pLXH7LQ06UrA3mmlMxAxG49me5EST3XyS8dATtf2VfNOzFt2sWK7-qkQQ7l-FMgT63xdbydWdCAoItOwFDT2hBwFhW9UMDsaiCoKn1DIo_Ast3sKGnuUsZat1uLbkqEB6nQXil8Eozt06lEIlgrM0HUpLHGs-daiEYA1zuI7CfWEBM0fRzvixKkPNCCNu6TH9BYt1lxz8nSWQ" TargetMode="External"/><Relationship Id="rId109" Type="http://schemas.openxmlformats.org/officeDocument/2006/relationships/hyperlink" Target="https://www.contratos.gov.co/consultas/detalleProceso.do?numConstancia=21-12-12268901&amp;g-recaptcha-response=03AGdBq250Q4-boyzPk45cjyoTE0I1rHZXH5OVH3wRseZeb-qjst9z3BNn3P2cRPOa_NBjQz9iEDov9K9qSdGg6wgsKmGV3I6epi9wMClH82tE1XP6Y1ks7wbjF3o-zR_Q12SBtaA6G0ydcJ_XYFzFzRKHiejT_VaqLkyuAfZsJ6eesut7g2qZenrlhORUagDZkg9lz8-CACjlkREsmLHT7a_hKJx7_rRSLJzXS7Ay-gS8hPaUfstYi6lBPkcZl-ZM1Iq3grmgYU3aID2AXgDmWstNj6Jple3DHw872A06rxl0YJF6lVoVTo_1yO5f_WJQKs14Wjka09-H7hmaTp6uhcPefyTLotOkz5QPZ0wX6Ld02-AOXAtwB2KLb85_Vn7GDbrWXt0sGpOePtA9QlTsZJZN_skjLvTmLVh5-vZ-Fn9JyHpNs9tbAHXQ53jV7EGha8JH2Q4C7TB-JxCYTWLaHxJpxt-oTnOgQQ" TargetMode="External"/><Relationship Id="rId34" Type="http://schemas.openxmlformats.org/officeDocument/2006/relationships/hyperlink" Target="https://www.contratos.gov.co/consultas/detalleProceso.do?numConstancia=21-4-12266319&amp;g-recaptcha-response=03AGdBq25mAc4H6pYtcfzF0EOJK9ETqBGErCij-4idZke2PYXXgsJbsnTEq13HNeXBpSEePZ0llQKihgbocgmSCwFklUDhILl2dKqRVs5KhFv-SeEATun731NfVinVCUfFCjgGJtl8e5H6qSdWm8Da5XE44K44jiyQxYDUzivsWq4_z0F7InuYPfSTxhicgEqng9GfA2RgrfrQvcrR-ExZaZ3cKQ69MioWMi0QP5sSxDn5yZx28rdZz_F618feu89sAuTK-VDC4_SAKfVC1Ps661x0cm9jVO0AwoH4xp8raH32OopaqURZb8RMUuxBhrcO-lsidyCGl0h94orS-O1j64DkDNC_64NGdWFhVvqeSs2QipfO-rdQuqirAH6u4UgQMrWCrVagrQHJ47W7nip_JcOkOcgSicQLr8i9SMSbj0gYACQTVjuvvyzCzYb3H9iPpJnJrf0_ApLolw81XQEWK1Zzfnwa8nT7jQ" TargetMode="External"/><Relationship Id="rId50" Type="http://schemas.openxmlformats.org/officeDocument/2006/relationships/hyperlink" Target="javascript:%20consultaProceso('21-21-24437')" TargetMode="External"/><Relationship Id="rId55" Type="http://schemas.openxmlformats.org/officeDocument/2006/relationships/hyperlink" Target="https://www.contratos.gov.co/consultas/detalleProceso.do?numConstancia=21-11-12178498&amp;g-recaptcha-response=03AGdBq24fMT83m5BgsuoK6r3ulgu2EJu1bWhz_T2CI2bfMUhxOb2WQcZanm4zc1u30gjkUja8B3pRcrjomDTXGmYkgNOCghl_zxTUSGgKddzGA78UmiACyjiPhjk_513IhE8o8-SbkyEJY0DlkjF0Ij4XsHjgYjb8EJG3hHQjHDg9qijQRyVYWOpUmlA2oTYOfMy8VIO6fYVb28YxHrdAr35-WwNMMPks3HxEaYSN2SPrLhrODHs5Dt5xR83dZEId8n07TWehuflxhP2n9MXT6idZ0xsYIWdTa1cXW1B5PT1Ad9fAJ-M4WXKb7eeTXEEdIlzhAa_l1Uc_1NJRW9oxdvArrvDsntus8jyKOsIj8GFneEJYDUWQNPu1YaRLwUmirs6TRPSTP8ZKRSds5EGoV1Dz8DzvQFGTjw71jk48KGV7hKDcvt5dO89VjZYa8mAQgz65WjQaf5DhBxREXefZlRxOTIqr2XqqYg" TargetMode="External"/><Relationship Id="rId76" Type="http://schemas.openxmlformats.org/officeDocument/2006/relationships/hyperlink" Target="https://www.contratos.gov.co/consultas/detalleProceso.do?numConstancia=21-4-12238763&amp;g-recaptcha-response=03AGdBq25khW3s5nrBxfoVhDe8UbjEip_mWFcR4ODjerNw2MWHEajXO4g57CT7FUQHJebNwfMxTBWDvobBhQcY47ClGISr0fmhFkvV-C974CrjRnLBcTpRryPy2r1qo5CPm7SDb2GPaeMbPM4utbiV33nfiCqFq_thlwe1-JRiaKTEfb-OYBC4AFXFhlX-tTM0QY34Ycrf2B-vpqcPIR9wcsTkV5rLFw047Iu-Hj7JdAkJ1UqAUWQ-BOysItLIRTwecDzhFxKUxrhdM44EmgHR0aCOPArKKBtlYJsbUeeDSUF4cibvlaTyxWM_nONK-r9DX4XHog0NOEFWlCLxmOz7fZnJSe8FbDM-HWjcB4CICIxIaLE2OgEaEZL9Cxn-NkDGI4mOJFhwx_oWRDLW97IgybB36eBAtfa-m9B5Ptrz56eg5wlxmeTkUOR8YWYk20BcfLD1wSzC8UdTkrNJBubn0TmesxUqYCwkpw" TargetMode="External"/><Relationship Id="rId97" Type="http://schemas.openxmlformats.org/officeDocument/2006/relationships/hyperlink" Target="javascript:%20consultaProceso('21-21-24457')" TargetMode="External"/><Relationship Id="rId104" Type="http://schemas.openxmlformats.org/officeDocument/2006/relationships/hyperlink" Target="javascript:%20consultaProceso('21-4-12165215')" TargetMode="External"/><Relationship Id="rId120" Type="http://schemas.openxmlformats.org/officeDocument/2006/relationships/hyperlink" Target="https://www.contratos.gov.co/consultas/detalleProceso.do?numConstancia=21-21-24438&amp;g-recaptcha-response=03AGdBq25lUeMVLpMCS1yv0WGsjDH5rT3fAFoLystJCGwdMf4DhcE7smY7Lxr7bvcyX5TzLRluuL1oD_k4MZftWfXbMEfCDWMB3Msh-3fUva-l6_K5Hjj52h19lS946lh9QJeHXVdXu7GgaQLpdFk1DhmJuiHhilK_dyk_Cvml9By4jXJyEgHpTyQK22KHLWKrC_kXxjWPjZIWwJGrBFY182bV8-u9pW9Pduk4kMC86E-gLC4Aox6C49QXXDrxHAu0O2NiRVkDYm6i_c-yjQzClXpoHfcFxe0LNFo2wzHeDPBwJGZFLL5MjfFwCNfUptRPzkBZzmxoW57YLBrM7Q257bRfQ1yPc3-2Yk571WeUGeZgYeaYWM0iXomHU_kmAVBZidKZMQ75oSYf3i1EWzBo2CpTHBbW9xaGHkkworFPKxqxFnBrFDDxcrZoKq9u6v4TEt3L4tbqj7Q8Fhyd3_UQ8N1gn6tc6GRvDA" TargetMode="External"/><Relationship Id="rId125" Type="http://schemas.openxmlformats.org/officeDocument/2006/relationships/hyperlink" Target="https://www.contratos.gov.co/consultas/detalleProceso.do?numConstancia=21-12-12266657&amp;g-recaptcha-response=03AGdBq247nXgqsQNXx6HB_7UPN98qjNXHNykK8gSXZwl4btNv2AooUjq81saSCEKPD39F10BxQLVCCotk8H0ZLqO7-hTeisGQ75eJQdVA8MvPq8hOpp80CL6OiqoS1nVlQ1jsDqxwQ_Hw16CwOwuG_DygV-zWVH5rl6HigsNmIsQuHczingyRJhoKWnWQvsXOriAe5JrKXHq2GJWvF0TeTiLb35yqWPh1tROfknH7OSPnmcRtgqfdy967_Rcm5ynMAyrC007u1rZtCb4PG2PUtCZI_DUlkxVb1iuJCQd5qkdYH3BJ-KSrw65b9uZLl-FRHYJdtokt6W3INmmIACAVcafizVFqolvqFCrChoj6Mj1qcXswGgSXjHjnNLBY8EuOtLC0n2DgAnBSnwadNqGt4QNL4DOfCdsahZKpNNuQQO-VPE9M_IPufIB2_-_hMhz9SOXqLln0LQ3-zV3sfbdAW3-0boHOwZef1w" TargetMode="External"/><Relationship Id="rId7" Type="http://schemas.openxmlformats.org/officeDocument/2006/relationships/hyperlink" Target="javascript:%20consultaProceso('21-21-25376')" TargetMode="External"/><Relationship Id="rId71" Type="http://schemas.openxmlformats.org/officeDocument/2006/relationships/hyperlink" Target="javascript:%20consultaProceso('21-21-24266')" TargetMode="External"/><Relationship Id="rId92" Type="http://schemas.openxmlformats.org/officeDocument/2006/relationships/hyperlink" Target="javascript:%20consultaProceso('21-11-12246428')" TargetMode="External"/><Relationship Id="rId2" Type="http://schemas.openxmlformats.org/officeDocument/2006/relationships/hyperlink" Target="javascript:%20consultaProceso('21-18-12154312')" TargetMode="External"/><Relationship Id="rId29" Type="http://schemas.openxmlformats.org/officeDocument/2006/relationships/hyperlink" Target="https://www.contratos.gov.co/consultas/detalleProceso.do?numConstancia=21-11-12272422&amp;g-recaptcha-response=03AGdBq27U5NV2JO6L1bkqI6pmf9Afp73-q0y3uTrRXqhUmEG190JyoH4OAL-qFg1rwM1NoytrNDmbDqV8naMs3YzKpVqYpNnhPMTo9A0jlmQQ0ybNX1dm3P6CzzkUXYqna2Xf9Bv4it7wlRE3TEdMMK-8klonNMC5DfVtndu9UqW_BczwzeK1jQEQx5p7GBSjJus4XytwpnBRe7tvHJQBna_iNB8tW9FiEiYXof197kgK3MwwUZnStQb23zrzP9Nf_sE3o8ghM7I9YGDR7tvdnA9TRArAbyOm9mIe9aFVWZfSzB2V_KCpYClNxJqZUDqCUEK0-sSJkpnwLwaN680U2wk0BSrwmNLJwI-R_c1fA9lpLiNFl2Zm_Tu2UcmSweexk4vEY9wbw3aPlByCRa0m-fUvbzATWD5TCeyiMUaLHrAj1qsA1e7P5_6RNbf70nTeOL2Q7MFH1cCKDUatxrmLnhPsC7R9DqzxJQ" TargetMode="External"/><Relationship Id="rId24" Type="http://schemas.openxmlformats.org/officeDocument/2006/relationships/hyperlink" Target="javascript:%20consultaProceso('21-1-217231')" TargetMode="External"/><Relationship Id="rId40" Type="http://schemas.openxmlformats.org/officeDocument/2006/relationships/hyperlink" Target="https://www.contratos.gov.co/consultas/detalleProceso.do?numConstancia=21-1-217231&amp;g-recaptcha-response=03AGdBq26HuDdZ9QDn9uYLJ2RtNn41MkKNuHwW84r5fhzRyDBEbLcoVZWwwpDy_IDqyoqC7RGitC6xKTZGLxW5D3XIKQJjhGcJDUqAcEv85_cNKZZtioW1n30XUtZJlp-gRQFIxblom98zIHL0HQxj5taJRN5RVrQFpFxoV7PO8pP2tiHTvMHvszHtR7giEEYKUvlLu4QQ401nsQfykt3cIs-Fq3lZA73eFZ7TLD7TkQGf00KhllnJOZ8vX2cQZq7VYSIQszbspAoBt_z93yRtzLZ52GLGqCKj6rkSqJhA13uD1rs2E56W84Fulb4KIMk_9bBIvT-IkGZd1RSNkRkIjnQs3Gj6RyHPPfEIIgkIusoIOFyiO8OzFUFiof_83GivxC-FwNF0lu7CM2m1zms-YNNnvmv9ztNexqwfcBimafI8rMipedtjIbKl_yspf_Lc9C8a2Fhhc_zTiUD4mjzwb9-2-x90IJ7cZA" TargetMode="External"/><Relationship Id="rId45" Type="http://schemas.openxmlformats.org/officeDocument/2006/relationships/hyperlink" Target="https://www.contratos.gov.co/consultas/detalleProceso.do?numConstancia=21-21-24321&amp;g-recaptcha-response=03AGdBq24q6wOV2FvB0pB_SMOsr--cyQnba0HvHeAuwNokN7LQz1D00MWJiVJiQvJs7RwrkCLLY4t98oImjB5hDYKOWwf8Nuh6_ZOAmAymfPqeXSIi2Gk6jmKTfmEQ4TjMs2CCmxN3RnWL6KY8DBtLZow_Mk9wmYzvh1AzflGZGEzy32nRVRI7PEbu2AarPoImR_6_559NY0hknBumqaXE8_rP8FPNKh9GiCFrO3SGH6K3DuxyyVPPLWvJ-WHIFyBtSYGuNDvxIMh__MljbeQTqsMngYNBBWPgHnhqIOJn7OiuDQPt1K200XG9Vuyptzsuf7cAUOzqgsP9gcbBM3QXx_YvHwWVC59eanPATfbC4xc4heb3YUEFPFhCSlD4_JUWruDvdYFDWFDQ5xoyWGKu8bn4SspjAbNy8yU2VXPfYgGhEb_aji5V6iWlx4IsjRVfv7reO-Be6t1XO8G5S1V5GC8Ut6wVY8x4IA" TargetMode="External"/><Relationship Id="rId66" Type="http://schemas.openxmlformats.org/officeDocument/2006/relationships/hyperlink" Target="mailto:empresaautonoma@guatape-antioquia.gov.co" TargetMode="External"/><Relationship Id="rId87" Type="http://schemas.openxmlformats.org/officeDocument/2006/relationships/hyperlink" Target="javascript:%20consultaProceso('21-4-12273936')" TargetMode="External"/><Relationship Id="rId110" Type="http://schemas.openxmlformats.org/officeDocument/2006/relationships/hyperlink" Target="https://www.contratos.gov.co/consultas/detalleProceso.do?numConstancia=21-12-12268882&amp;g-recaptcha-response=03AGdBq24q1pcMwAMk8pr-wd6UHAbUnqTiZTc3aXj4vJfwYxUNLrD_2FGZRDi60BKFCWc4cOI-KvmTdjunbE1NGxuO8hmZdSOpchzKoHKzf1t6uMRtxdHwDlzaq7FBoE_RYqXIDr-udWpNsOBjhYMFqrP1_IsD_AYTHUsbOzrUDvsdqO4bucnad5sQ9TBEkLe_ihQqB4GHRJQU3iCoDueY1FAB_Bx70Jj2UVDsb9UiHxQW_M3mHXHfBN5Rr4hbl3-gHtYInmaYkpQeALTGpKKvBVQXbDvcuwAL4eHCJ7qqzyQZk-REofER-OGiiW8ZVSZBptYSKZFsGRp9LTkdM8we-tRKZFYJD2v8TnRkLNZBJDZgpskgz3xsQuhrtAAtrULtAZ3s4kpXG8aWkaBBXiD-MFr8Bkv295Hc115wmspT9_JmO3KXcr6reNzM8hYNf_D0sGW-n4R3FJxe8QGEiBmP0c0NsQY6fm5Ifw" TargetMode="External"/><Relationship Id="rId115" Type="http://schemas.openxmlformats.org/officeDocument/2006/relationships/hyperlink" Target="mailto:info@emduce.gov.co" TargetMode="External"/><Relationship Id="rId131" Type="http://schemas.openxmlformats.org/officeDocument/2006/relationships/hyperlink" Target="mailto:contratacion@narino-antioquia.gov.co" TargetMode="External"/><Relationship Id="rId61" Type="http://schemas.openxmlformats.org/officeDocument/2006/relationships/hyperlink" Target="mailto:planeacion@toledo-antioquia.gov.co" TargetMode="External"/><Relationship Id="rId82" Type="http://schemas.openxmlformats.org/officeDocument/2006/relationships/hyperlink" Target="https://www.contratos.gov.co/consultas/detalleProceso.do?numConstancia=21-21-23125&amp;g-recaptcha-response=03AGdBq26KBsRH089uHt18KUZHztAlcUF_uyk-MZhn6p-QUm4gBEMvmumcIUKaxd62SUtQwSI-RGnniKGR1TZiXPgrTkcIp3DjSXRAuPVTTtDNsyzq7dqVvpDmJ2RQNO6jwJuVK84PXiVaOvtz0TimCgGLZuu_8oPE0l5ZwnXDJctVOihDTNaec5LvUMkoR9ivW5Fv_mirgRagByatnjL_RXFRyIkJXO6CrKo-HUBS5BfMu4tq_zK_Gj9iAfVsxdGVBGQTp-CBhD6nrV9AVPnxLRhxHWL8TnPqMITWbi6yKNvM4ze6MNz8kwWMQGDlbJxlyVWITKXoiitavrRQuHR48zeMTMT-oH02776ByBThkcvRwRzTK9XXiAoXauHDqN7ty5J9ZqYjQVRUANVQNzhw3SaPzsZAP1gHw9cvMGym7b185U5W7w2_3wbhC5b4AM5lYabCgmlRIOg4nNGSgoZxFk2Lcb78AAPSSA" TargetMode="External"/><Relationship Id="rId19" Type="http://schemas.openxmlformats.org/officeDocument/2006/relationships/hyperlink" Target="javascript:%20consultaProceso('21-21-25403')" TargetMode="External"/><Relationship Id="rId14" Type="http://schemas.openxmlformats.org/officeDocument/2006/relationships/hyperlink" Target="mailto:planeacion@sanvicente-antioquia.gov.co" TargetMode="External"/><Relationship Id="rId30" Type="http://schemas.openxmlformats.org/officeDocument/2006/relationships/hyperlink" Target="https://www.contratos.gov.co/consultas/detalleProceso.do?numConstancia=21-12-12277869&amp;g-recaptcha-response=03AGdBq26mrQ8w3dQmzDROfUBEi-KzA5TYHWt46y_nGCEZPP8M3b1AXc3lqRmPEwu-mVHPNI0l_VITe1Bb4-JwKWM3ByxWx_G8pc3aR07Zx6Jv2z_vPM2ZtU2zc4YNRU3SPfsj6GHzWIuMomEI6rukXGwPXXH1PCPzXMIxdTUQyyoo22o2RCd4n5Ll--WTvWSU3bjp1iB6Ia1__KsxqR1husSNUYzrQiGZiVmXevl3ncNEj9spzNeb4qgY-hH98SEo0Xlz8Cgma7qXd24ThRUXgJ9gkE6YmI15oe3R9aoyeObMmbeNc25Lm6hggDr3Rl0U1Tqd20mkhQK2VLPjkAE9171I_tw96Xdts-MDGdGa1AFTiJAxXIFK8VUERVPcFPzzb74HIPdEnL9LeqKXzX5-1BPdP1-eprfmrergJDdgASE10fRqdddBpnPhi4KhfJzs8o5XKHHN3_HNicS-oOI2aw0ZRtXiUfwsnw" TargetMode="External"/><Relationship Id="rId35" Type="http://schemas.openxmlformats.org/officeDocument/2006/relationships/hyperlink" Target="mailto:alcaldia@peque-antioquia.gov.co" TargetMode="External"/><Relationship Id="rId56" Type="http://schemas.openxmlformats.org/officeDocument/2006/relationships/hyperlink" Target="https://www.contratos.gov.co/consultas/detalleProceso.do?numConstancia=21-21-24432&amp;g-recaptcha-response=03AGdBq25M4LokkT9ga9dMQCEZMLAlmvxJ9f4dGBcobPyhyYZmHuSw6iHfv17EOMTwCCQTO7TtvYHHtF_NPo4rQodF-K71aXGaNGaYLrqYe4uwVTvB8gyNCxMvyLSTPMq4F4GKHw0n17OIj-t4vQ7zA6Gh9MuOGu5TrDcQacpl5G24qcwotfw7ABggiyIwovBBzPr2fKoEIO9UeUl9KovusflN9PWcflCYVnt4dAGa5cbGzl2rIcbsq0iOKRz_H1AxiSrwnEtyN5GFnXrHSawRpqJQtJyBOp48JE9zZCVtEqsH0jkwZGTJqIGJrT4G4JDB9WlyECf1P_YvR7G01NbcbOp63PKn6a61szAayHk06Rb2zfOqwcm5r4lS8AEsO5Tso8SeaN6NLRV72S7zO0rEOUbYJ8oiNk2Qa85JTfvKCzv6sWNbkzJVAViCWIkwouS4_rOKgIzRk-1wMSVfQSmmaXrsNy3v-cm3qg" TargetMode="External"/><Relationship Id="rId77" Type="http://schemas.openxmlformats.org/officeDocument/2006/relationships/hyperlink" Target="https://www.contratos.gov.co/consultas/detalleProceso.do?numConstancia=21-4-12274250&amp;g-recaptcha-response=03AGdBq262ou9fkJNKxnQpzAAPYJYKA5pDbQ2PSqYLcln2C7_5tZkmyOCyDXenwmmlgiappD51rN3CKylH26b6oMZ42HdQVI60ZJmAhgO62x_H70OOXmOw7a8kd8s59NsVsDoRQGa44YHzsArnjrAJ9MMo1xfPnijdf8MfyQyFhJg4Od2QfVvrPhsZh0i-lMybvbPc2mGP8fJ450cWcXZuA3wmZiSl3RMrP1gEJjFp92lHkTuVl8UZQR8kLxlgE8ZdgJcQNMCNGL9pGI6vukzbEVyAM_ytRUFFsT4NvhRq0f48_Vx_FWnmIpstBn3vyfI0ToSaf7pxWQ34AuksHSfPH6308UFmHLzpqftHbk1UQ4sU8wikBL0ZK0VRbn-Hl4aqdbcm-Q_XzaDbDKzg5WBI2LxWLCVA5xJfes81gY_4fWHYZy0fpSSVfR_vhVTN8pyTfiw_fvE1nz4RtlF5BwsRz1cpfJ4SrnoxkA" TargetMode="External"/><Relationship Id="rId100" Type="http://schemas.openxmlformats.org/officeDocument/2006/relationships/hyperlink" Target="javascript:%20consultaProceso('21-4-12240032')" TargetMode="External"/><Relationship Id="rId105" Type="http://schemas.openxmlformats.org/officeDocument/2006/relationships/hyperlink" Target="https://www.contratos.gov.co/consultas/detalleProceso.do?numConstancia=21-4-12276351&amp;g-recaptcha-response=03AGdBq25M6UEdYheBpihe1pctAwn4cpmsB7EOIRz6qv84pfu8_kIxN8nzUz9G5K8zOcyMj6ZaAB6S5QFk6YyVe3K9y_NX8bJn2Yl7LyuUPvZBaRq1MflWtb4CiGUmRYzw4YHFS9UdRhpDhBDplNpHq26wISi44ksgXRLJzf6KN2LekDiNuid3oOiOWhVZh8MNaDV7TRHf5DYMiAJ4BDePweToh6fbo3xchPQhgP6AQnIvU7uLCiwCoCR3x84v1mqur5MhmIZNhuvESzhtrfUrofb6BRvR3VnD232gRBS2rQbQCBIFweQPDpt9TLsLyh_9eKYCzHqNE6BjKhhuoM5kiqlwGpuKncF852y2WWdZSFBmiQ9NVxqv8RrKApA2U2rZcI4s8OxIfLHDFeM0smPvcXKcsEpeeDG037bAVaYUST45y_xQHgIHvH1yAoGyq7f2jfZ3sf6Kbp8OWGhTpl-8wNFb9cvTf3SNJg" TargetMode="External"/><Relationship Id="rId126" Type="http://schemas.openxmlformats.org/officeDocument/2006/relationships/hyperlink" Target="https://www.contratos.gov.co/consultas/detalleProceso.do?numConstancia=21-4-12240032&amp;g-recaptcha-response=03AGdBq25p3sRCzHBmdv9BD1ip17vfR7HJA1utYKzSlMp3GiHc9LYliAZQJmBrbbTYMZ8vmumzIcTDJCnwLTEhCuMnHdKIybx2N1MXpX_mXLM02NNXEoKoYmaov-qGw_Yde7PnGViI2lECj5AOIM8kWs0DeAS_j3fwXy0a-Qxxspnsza611uX5rCONj-6kfZxvVdkfCfs1vdBP79OdYE5fhiBh2SlabTRMh1qwY_oHifHCKsAoFS_b2Cfcnc9bvgUPVm1vMtYw6hbaZ7LekEm3Ib9ECV4Cpt0oQW9ht1w24sF6JNXJHbDC2TEbz6CL6oj4ZYldb7XB_hXMJbhbnYh9yOioXIKR7h2KVf2LM1mowWTBSr4ZJvvG655BJyffsDSJOWFSGQPOwwvv6vOMs4Q5yU8gkN6xO-Vl8xhXT2YmWQmqT6QXIGc-ZZtAlsejkD606LMoOPd_6XgljN9K6X8d9DfKCUI7wbmIPQ" TargetMode="External"/><Relationship Id="rId8" Type="http://schemas.openxmlformats.org/officeDocument/2006/relationships/hyperlink" Target="javascript:%20consultaProceso('21-4-12194331')" TargetMode="External"/><Relationship Id="rId51" Type="http://schemas.openxmlformats.org/officeDocument/2006/relationships/hyperlink" Target="javascript:%20consultaProceso('21-11-12245833')" TargetMode="External"/><Relationship Id="rId72" Type="http://schemas.openxmlformats.org/officeDocument/2006/relationships/hyperlink" Target="javascript:%20consultaProceso('21-12-12245748')" TargetMode="External"/><Relationship Id="rId93" Type="http://schemas.openxmlformats.org/officeDocument/2006/relationships/hyperlink" Target="javascript:%20consultaProceso('21-21-24486')" TargetMode="External"/><Relationship Id="rId98" Type="http://schemas.openxmlformats.org/officeDocument/2006/relationships/hyperlink" Target="javascript:%20consultaProceso('21-4-12251873')" TargetMode="External"/><Relationship Id="rId121" Type="http://schemas.openxmlformats.org/officeDocument/2006/relationships/hyperlink" Target="https://www.contratos.gov.co/consultas/detalleProceso.do?numConstancia=21-21-24457&amp;g-recaptcha-response=03AGdBq25ZGDhUbRb34SEb5_-NP7oR02dfpegRhY1Nd40JnpZAJF_UaSUVuHRE7J14XP67rW9_2GIO-17U5jiDPmtocWfsQbKopfILN2J3y-vqlF8o-DjCxNK7OepLlfa1fPGCGRoky2k8U8M4l5eQ9EPQuGJ3PR2URKiz2hWxCRtRNLMncyBhLsy6iYjLHLMbdM1n1sIA0VdguLAp_ozN-zvNC4a6Ga-C-BkPXM8a3zutefrzU0yXZhRImUQVOMt6bv0BIweVOpDNDBZhktRpuz_SAh5p7aWJygNXjMCloECkPKi_BUkSY5xAPh5UJNSKagcuoa4zLZzVpjE0asFuXa53UrPkOGJIdPyW890MRZmqP50d7c4YK5PoT9d6lmemnQrR0utIdAt8hcuV7R0_wLPUbXmQ5GZtSjU_MxVb7hcNUA13MeoL6jMb5xXnGYDvlCEj4AtJuQ1QB75Zt6tiG-MI8ZNjFiZXjw" TargetMode="External"/><Relationship Id="rId3" Type="http://schemas.openxmlformats.org/officeDocument/2006/relationships/hyperlink" Target="https://www.contratos.gov.co/consultas/detalleProceso.do?numConstancia=21-9-475447&amp;g-recaptcha-response=03AGdBq26rijXr3iomhBSLPlEwxFaDxLUe6Wgu6YdtfZDm2FdoskQJx7mpcB__lWLKml6xDVIXFh-CPYdxWSqvYUYQD72IgiZppamT3O0bPhT4qoppHYuNEdZtdpUtjNLsE2JLJ8SGj95SXN8HQd2MInUinX4YoG3FCY_bBGXmYqgjSgS5FpOQt1a13t9yk4_f_s9lZ5tHYeyzxjkzMeUBYuM_m2WUaeyY88nDghhUc6JUVmlXkVJ9HgFN6I5T7Ocay9YaKywedJ9s12Q42WNxDx22tHWfpJpo_qGm_uqubodepgkB2BnZfXPZebSz43XpoPrzxVyKMdIDjPC4rgbuwAXK4SapASsrH_tIbllmozLgUxocOF0vqSB_kWfGQRtGkuzwvONtY3UQnhjjcWgYzwMDKO9bZKQWIMpWpLLTMCXFdq7y69zobmhHO_CeHfJGx9ASa9wa7RZ39EdC0vbkNdQKG-Z5VoS03w" TargetMode="External"/><Relationship Id="rId25" Type="http://schemas.openxmlformats.org/officeDocument/2006/relationships/hyperlink" Target="javascript:%20consultaProceso('21-4-12262948')" TargetMode="External"/><Relationship Id="rId46" Type="http://schemas.openxmlformats.org/officeDocument/2006/relationships/hyperlink" Target="https://www.contratos.gov.co/consultas/detalleProceso.do?numConstancia=21-4-12126620&amp;g-recaptcha-response=03AGdBq26lGOo0XU7WCVZJd-qhSdr7ggWUDtXUaTTO0_n06bPTdbo-y2qHQ6M9UVEZWX9i9cbgdDMg1BwsVHH25UuSSFEZqKgKOQlTHrrpLZwP1G0-oSXNta1cKcvQk9EFSl-CnxRGrcimZDsQ_yYK6_JseY7b-1BheeHgX5i1YrtD5GqbTfVkpkjgYrK0MniE1avqI1c6_7ehTGdIm_q5RwgyQuovTEN1ty7dUiWuJgRci81npXuIAJiAs0YXsw04OeXO5Vh6DMC3ez2vh4oRA5k0IirpyxieFnKQ_MzgfWA5FT_jWrVl_wQv6bBGZJvKJpuoFuQLusue570lZN6Vk5__72K_Ll9xmhvbKzjM3UOY5ij6O17HOLsnlFo2gA2FzSogUeeCy9SuOQkIDHO9g4FaxuINUn1DO-3ohnNWq-J0JaAhM4n1Vz8PpryVv8_erdVZgEC-6hLGNX6jsiq-HdAJXB4z0GBUwQ" TargetMode="External"/><Relationship Id="rId67" Type="http://schemas.openxmlformats.org/officeDocument/2006/relationships/hyperlink" Target="mailto:alcaldia@peque-antioquia.gov.co" TargetMode="External"/><Relationship Id="rId116" Type="http://schemas.openxmlformats.org/officeDocument/2006/relationships/hyperlink" Target="https://www.contratos.gov.co/consultas/detalleProceso.do?numConstancia=21-11-12246428&amp;g-recaptcha-response=03AGdBq249X0mZ6bVW_tfjXyfFGXG0JoJGFP3eGNaq0-PtkwsodwWr2vZ4BxSc3aY9UrqSwO3rHSfCbjuRiCePwdEZH5Sg3vqvxCOpcD2r6ZLnoEkHw6vNLwad57QqM7RkrxCkCpiaH4VlDOCzGdT_GDW2bWqoajaN4i3I2JkxltP3uzMf4RUw2odbbpaATaPJ2xlzMEz9bzAYHOR8M4Ee9sw3Z7bma0JexLoVdiY2mh2SURZSyusvVEoJ_raHNlv3C_vxr5KX-dPZhnMaU1x1eE52Z01feaNVS_LDsQMCTQO61BK01X3Jy4pU5csBB6JOibP5bm2dZz1pVEELkVZx0vantD8N5hyikJxTqrc3oH63kjZsaMhPfJ8iJ0yTXTOYDOqArwpMQ9APiGOwHmG9kJqGu-DCHaI9BGfeW4iLiGle72wAPbk50TpZPBhWMKjTm0LQubHUxPziuypV4e1VuNfaOe1gmUwFSw" TargetMode="External"/><Relationship Id="rId20" Type="http://schemas.openxmlformats.org/officeDocument/2006/relationships/hyperlink" Target="javascript:%20consultaProceso('21-4-12266319')" TargetMode="External"/><Relationship Id="rId41" Type="http://schemas.openxmlformats.org/officeDocument/2006/relationships/hyperlink" Target="https://www.contratos.gov.co/consultas/detalleProceso.do?numConstancia=21-4-12262948&amp;g-recaptcha-response=03AGdBq27WvmQXxxj_9xCg4KH20fLeqSfhfsKJBAu6knJHs8YZqkzV_KKYnG_jmQaUX8IVDUXg_PFj-nDR68o7IkkTagVbRbpKZVpdJXNO2cBl8czUY7_rB9GvVQu643FQMmQPHCkaccG_PmsLLPR2nlu8ojor5FTwlpGxi-_3b-LC8WjuU0tyzcz4kdCL8xIE_TXVS7bYwgTnAYlRDxnfKIItq4wLxh81MFAmyWuRLHyUo88Wx3zNbihg4gHkvwLoFTjhAYM7KUEk6fhdNTfA_kplOOJIjwML522twOxFqkKKYkSrZOLn3nE7xQBCGXedLMuA5Ym5FNBSvuWDWCfL7wmQbh_0bnLk5gwfU6SNMHuiFG0Ky3zHmG9-LxkzzhQzB9EGrgtPPQ_6dZJYT85U4QpjRbud1tTbR66Hy9UKOz9Xey1PHkpiASVyZTWF2ap5ID4ZFbEfXaKu3dnJl1z1WHHlRzIjIQ-BFg" TargetMode="External"/><Relationship Id="rId62" Type="http://schemas.openxmlformats.org/officeDocument/2006/relationships/hyperlink" Target="mailto:ventanillaunica@elsantuario-antioquia.gov.co" TargetMode="External"/><Relationship Id="rId83" Type="http://schemas.openxmlformats.org/officeDocument/2006/relationships/hyperlink" Target="mailto:contratos@sanjeronimo-antioquia.gov.co" TargetMode="External"/><Relationship Id="rId88" Type="http://schemas.openxmlformats.org/officeDocument/2006/relationships/hyperlink" Target="javascript:%20consultaProceso('21-4-12273562')" TargetMode="External"/><Relationship Id="rId111" Type="http://schemas.openxmlformats.org/officeDocument/2006/relationships/hyperlink" Target="mailto:info@emduce.gov.co" TargetMode="External"/><Relationship Id="rId132" Type="http://schemas.openxmlformats.org/officeDocument/2006/relationships/hyperlink" Target="mailto:empresaautonoma@guatape-antioquia.gov.co" TargetMode="External"/><Relationship Id="rId15" Type="http://schemas.openxmlformats.org/officeDocument/2006/relationships/hyperlink" Target="javascript:%20consultaProceso('21-11-12272422')" TargetMode="External"/><Relationship Id="rId36" Type="http://schemas.openxmlformats.org/officeDocument/2006/relationships/hyperlink" Target="mailto:empresaautonoma@guatape-antioquia.gov.co" TargetMode="External"/><Relationship Id="rId57" Type="http://schemas.openxmlformats.org/officeDocument/2006/relationships/hyperlink" Target="https://www.contratos.gov.co/consultas/detalleProceso.do?numConstancia=21-1-217970&amp;g-recaptcha-response=03AGdBq27_2_jAfshC6V2HEbC5GHjpyaGwichsFKBf3bw7NTX4KaMTHLqSh5oc5PQtRg4hp88fIFPdcKGmJAWBxky1dbm806wbiPFkmu9JNS76Fktjr-gqhMj1ejfoDIddVIlyyC7hCj-elkPJ9gyUHbBei_4W5dT-31ImCmmIAfvTVbpbsyot-_ggjgOrnU4CxiF3IoEDbQNvoUDSzZlbxypbsfLQ4unSqUDU1aQvUfac-21LsGqsDjVarkmr5beO0kMp02We4QQonSaPJ5t_jN-Cmi7fHgt5v3y1dRlkWg5ScdCmjY8dE1jZf8BdyjyKLrmWSinDyEVtQI_GBrKoUuptl8w9Aa1Kt2k8DX0G0TTCjr_5hpKdO8XlX-aduIzkgFcrVxi62Q2gPDMuJKZbodaaKDsSxryJYVLNrBbAAW_sLNqquort0SX8WfOCxq9nJ0vVONp9kuGZYeV8yV31Eo4dXAjXYGEoTw" TargetMode="External"/><Relationship Id="rId106" Type="http://schemas.openxmlformats.org/officeDocument/2006/relationships/hyperlink" Target="https://www.contratos.gov.co/consultas/detalleProceso.do?numConstancia=21-4-12273936&amp;g-recaptcha-response=03AGdBq26S8Lkmn1q_H61lVJIBEpdl91BMVVxvwtwoT_5yisGrpf7svzzDuYdWB7qnjnxm-a-ZlDxTHhG_rlfA2kJJM8OVFFp6P1_HJj7CQc2i2EK9rhB6fhKe4EEB2nx_y7WmiRPL4ZnX1KsI00z4jiFrGlec_OjwPIp9aYcBFrB3cjZXxLY-UixGcVTnvsQN6qKYq6NZWA0o8FQv8S0b63zJ6cgoUr2fas-8AdZN76YsUMl-jBTL8Vil8E9N_jKg8C3Cj5sMgF8X2LHdDIExgyRc711qHVB6yBagutkG0ZKkEp-yS0BO68lUrmlxxaA-iT7w4NsUL9VFDcaeRSgEwqer-CZ_FuFwmzpw0LmJj83YWhNt4xFn_IEVNwa4kHeWyT4rIboRO9P3Kjkh4JXu1U-2v5ukojZUgrWvUPPt_hQQO3LlMc63OwCZipOpbjHC694Vb3ToUSU89uAIL-l3A987vPduU6xiMA" TargetMode="External"/><Relationship Id="rId127" Type="http://schemas.openxmlformats.org/officeDocument/2006/relationships/hyperlink" Target="https://www.contratos.gov.co/consultas/detalleProceso.do?numConstancia=21-4-12239385&amp;g-recaptcha-response=03AGdBq27bjNEmf703Bub4vcESUMshHcnXBY0UCN0HE0FBdIolyoEiZb_e2abdeDjVxn_pkxa54Lghxzf_5r0h71abmcx4P8cSAkGFVgViQgSVdYeqiLfeJoI23cjl0ZaW2oI_WfCaVMRQE1h8BeO6KiEoilHAsMgWdi10-cxtD5FpeAhhTih5_i4ZwCVlvKqJ7cWS7j5uVwaDHBY1qzXVnZhDhDd0-EtVCE2Sc6nDYCW7llbD0evFISpRW5TFmcOjZ5Ls771lD8z4Z1lYy6qxQNtneYUbL4wP28h25r4iPdoVnplUJ3wvHFLG15b-B5DKoC3_zLsyfBYH4g8t9iJodcjjl6O5dFn0Xh-aPRX-6s6D5bRqg7A2M06g7yp7cmj9w9ivhLsxC-Kg7SNm_gudG8w3jJrw8vYH-TFWAhtC4ZK9_8CHcankwM2ilth5ji5jYGUcAKFPwjWAdxiH9Zt007bmdoKbbK0dew" TargetMode="External"/><Relationship Id="rId10" Type="http://schemas.openxmlformats.org/officeDocument/2006/relationships/hyperlink" Target="https://www.contratos.gov.co/consultas/detalleProceso.do?numConstancia=21-21-25376&amp;g-recaptcha-response=03AGdBq25om_cZHkBatdOHFlYJspmKVYLeNH0XqUznSHWxwLFddFQNuGdu2Tw_vNk_s6TILqCCj5WR5Lst2E9gtvmrm1COan-9gB6UdKtY3WetjnJSYPnJLzahDxFWSid7rYTUFvzwV2Vg4DiDEY_pCs0g7ocRak7iKVFxwzFek175RhtL3kFDB6IzTlR3M224V66HrgU_XkQDJZKemPDLhrrugkQStJtdaW7kQ1xkn9tqZz1Vp_oxMsMV0ereOdS34wpn8hGnusPicyY9p_rCVeRuFXUReRJa8vH3Tk7tqQ9MM4ENdXZgvYSznZzXHN5TUcpIyF6bXOPx1pvxZ8Qi9aIlvXL4chQRo6gyDW-OgalnATxdw7_QkUdD8FllZ8cOWumoflmKiHZLEf2UIjMIA5DGAcrKSRdllwMD9A7SWhsfJKrR2c1ps3B4IdFebtDrDsFRgPHdKWz8G0VlWjHyAhU8mlbKWsaSYA" TargetMode="External"/><Relationship Id="rId31" Type="http://schemas.openxmlformats.org/officeDocument/2006/relationships/hyperlink" Target="https://www.contratos.gov.co/consultas/detalleProceso.do?numConstancia=21-21-25364&amp;g-recaptcha-response=03AGdBq27hb3QU58XsqmM-nCyfUOK1WNEYpkdePpGgnKVY4vhYBCVt6D5xIGuehjmiAvvhnq7L_9GWijDAtX3WMaYtV52zj3il_O2X3-Le6A22BJ2F871q6-pyDcbkrpPhOGK5nMfj21QGXJfGoQW_ETukxMvD5Sr-7WS-lINcXPytRlB422unoqSdtQfNyd0CedEunr_KqMFZpu7UefNPuFxZ50-z3SUPOXcp-0iHC42TymUbL5QNzuKSILi1TFQVjt8DoSf9YVmD2KDfKPxj96N80xJ_5iNobUjKJpJ6lQZYx6_UqEn1ZZ96dV5TvIo1E600CoVG92qzIuSNlKf3ynzjGrQRh9ArAwxYj1CryG4Ao9v2Dci2SPSu_He_vOssJjZUo_z9-xa2hKUla9wRiNauBgEx0nYypBRfCOkptUuQgScu_eTktOl6YQ7BwNvjnxg9Y849_T7P2JQsTyslglScTBInBPro0w" TargetMode="External"/><Relationship Id="rId52" Type="http://schemas.openxmlformats.org/officeDocument/2006/relationships/hyperlink" Target="javascript:%20consultaProceso('21-4-12244111')" TargetMode="External"/><Relationship Id="rId73" Type="http://schemas.openxmlformats.org/officeDocument/2006/relationships/hyperlink" Target="javascript:%20consultaProceso('21-22-28506')" TargetMode="External"/><Relationship Id="rId78" Type="http://schemas.openxmlformats.org/officeDocument/2006/relationships/hyperlink" Target="https://www.contratos.gov.co/consultas/detalleProceso.do?numConstancia=21-21-24266&amp;g-recaptcha-response=03AGdBq26UR7SqxMYM8Vd0vZ0ORRW2G559KNma1z2sLmNaa5AB7ABH6i8ZowIfOgj04J2srI927p3BQ0TZdaoQA78cjNOTf30l8To_3VOXYaKNmIH2ewwPxSbh9Eoq5agNC36U4jkAm74QVAiOKK6v5kmwROd2UR5RKhP-ggmVvsbsrNOKjBXkpec0Zv2yPSC0aAodK0lFAOqakOW4phQ9VO_ACBZ5CIiR4Nbkox5i0Wc6F18sjNPzJM2NgI0lUWs0OAggnfyDySs9AwfY81sBC-Tqjz5YJCkDUSaLxPFWmbZZzr5z3pV0Rf0YKoOQx6YxuAEYKaO6-RuXhTdRBymcOFN6ATv24Uj6wfmZ4IB_hnJqFrkz76IlIwSNyanjWY8NdofjDmko-iFCi7QiPWKapsuNQ1QYS67p7kEYc4imtLf_iW-EKAHtahVy-IrHwqtzjvocSxMKSDZou6AB-VOyMPYxkn8y7YEi4A" TargetMode="External"/><Relationship Id="rId94" Type="http://schemas.openxmlformats.org/officeDocument/2006/relationships/hyperlink" Target="javascript:%20consultaProceso('21-21-23610')" TargetMode="External"/><Relationship Id="rId99" Type="http://schemas.openxmlformats.org/officeDocument/2006/relationships/hyperlink" Target="javascript:%20consultaProceso('21-12-12266657')" TargetMode="External"/><Relationship Id="rId101" Type="http://schemas.openxmlformats.org/officeDocument/2006/relationships/hyperlink" Target="javascript:%20consultaProceso('21-4-12239385')" TargetMode="External"/><Relationship Id="rId122" Type="http://schemas.openxmlformats.org/officeDocument/2006/relationships/hyperlink" Target="https://www.contratos.gov.co/consultas/detalleProceso.do?numConstancia=21-4-12251873&amp;g-recaptcha-response=03AGdBq24hzHT-AyP9vAWznot0wO9QCC1lyCEQ3PFlh4zxNSiVcxYGIZqUpIO88Tc8ImwP1q8gJSVjORS2UJdYWDbhhevlJiQ3C_feKyaQz2V_wY6ruNvA8HbTvK4lTfGNxQa-WIngu6fk0TQVr-a6u3Sk2pTrRELdJGXNqhAKBY3lQfseDD4Usw-Ag6tulm4ebMPac5JKIwZvgGfpg-ks3thWVQ9mxXalWgCb0miMJz7CocEx2ZZOoUN48i2lIIneOqXa7lBNKniS-v7saX3g3Kad54bGC7SD4mJK4BAmMOQ1r7Jqma4VMKLN3mA2Y3357MUupFI4NSfNMmlzAjWgOin_z8zRW4stzkFBJOgUMJ4LUCpOkO2DpKj54XrlH-2fnjN8GrwtfwkjQ2AXI2Gbr7VGW4jcz3MhwcE3We0tF4wED1_71_21PRuT18Q318GGm0ZLEaC6BdeiBClVuC_8d5HFhxmDNbAmLA" TargetMode="External"/><Relationship Id="rId4" Type="http://schemas.openxmlformats.org/officeDocument/2006/relationships/hyperlink" Target="https://www.contratos.gov.co/consultas/detalleProceso.do?numConstancia=21-18-12154312&amp;g-recaptcha-response=03AGdBq24vlANI69_pdDsvRuaB7sKz2VV70Vp5XqWW8snZek7hxdAvZffxIffva-3b5TgU26rvICLO4V719XGxxXmXqlG6dZx5722ZV0FALnzTocGffUIQl-qNBSbz47OItunUywUtawAMdRwxwQeBUeaThMh9eSugv8v88NuvkXnl6qzhQAZ5_akkS0yJmdy2kM-5Ri_96tNjHu28cKMQfMIapGQ4LBCdsO-LYzEwdaRLwGeZ1_qCiIHcbTUyqZYAdG838m3sdyiZqgDXHW1p9b8vQvE7zBPjW5SAIUc4DB75Y-9sRcvWRYPgxjpwEnyt2CObAI_upCSUAnyEHI6Vkm_s0ZMxK3fHU4M73s4yky_jfD3ZxT7ZO1gCu2IshiXBXfKvV9nyjeNDOLWQX1W7d0JUbxK-nlC27jIeR6-LHfSBJFNyiaN-zHDj4sxGF0GFtfTfySPyif-vyvQOjb025Ee48-ByhhZIVg" TargetMode="External"/><Relationship Id="rId9" Type="http://schemas.openxmlformats.org/officeDocument/2006/relationships/hyperlink" Target="javascript:%20consultaProceso('21-12-12253875')" TargetMode="External"/><Relationship Id="rId26" Type="http://schemas.openxmlformats.org/officeDocument/2006/relationships/hyperlink" Target="javascript:%20consultaProceso('21-15-12261496')" TargetMode="External"/><Relationship Id="rId47" Type="http://schemas.openxmlformats.org/officeDocument/2006/relationships/hyperlink" Target="javascript:%20consultaProceso('21-11-12178498')" TargetMode="External"/><Relationship Id="rId68" Type="http://schemas.openxmlformats.org/officeDocument/2006/relationships/hyperlink" Target="mailto:incerde@laceja-antioquia.gov.co" TargetMode="External"/><Relationship Id="rId89" Type="http://schemas.openxmlformats.org/officeDocument/2006/relationships/hyperlink" Target="javascript:%20consultaProceso('21-4-12271807')" TargetMode="External"/><Relationship Id="rId112" Type="http://schemas.openxmlformats.org/officeDocument/2006/relationships/hyperlink" Target="mailto:auxiliaradministrativo@sumar.gov.co" TargetMode="External"/><Relationship Id="rId133" Type="http://schemas.openxmlformats.org/officeDocument/2006/relationships/hyperlink" Target="mailto:info@emduce.gov.co"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javascript:%20consultaProceso('21-4-12226488')" TargetMode="External"/><Relationship Id="rId18" Type="http://schemas.openxmlformats.org/officeDocument/2006/relationships/hyperlink" Target="https://www.contratos.gov.co/consultas/detalleProceso.do?numConstancia=21-13-12279376&amp;g-recaptcha-response=03AGdBq24VOJH82fRCH_GYvNWcxZ-JaGWOrH12rezVNE-bMxF0S4ecN0ELZbnJ6EsusQB2SGsL5nkJvbyQaDlpVREcrr08Ng-BsX3lu5-ZZvnXqpLlhLTDkczFBku9oMrAXLoHZnNPf0j_6qCYau8aGlFDq9RP4N_zTCEUIr-m1_WXshR2rI2aR6LPUPqXQz0sfQuMAms8IAMXkcFqEFGkgtMCE3OelEyG5MLoD8na3WNbiQ2ESSdaZfZwPEznhCCtFtWisHs5wOOGng97lww0NWebamdzvuEDXaoymMC5JOfzEpB_HcsboNMyjKnZVFyLijWZC-64b__8NR-_PuYKJRemJumSnHO_kPynp2AWLTFS5ZesIhHFV-1C-qHshEkRtXuZCFq4bVCEToan-a00YepaLcJ7FIhkeo7AKdRfsECVRXwl58Pyw3GUZ4Tg3bUJk92e8GqGks7KU8QgAohjUKnP45dhSJTRHQ" TargetMode="External"/><Relationship Id="rId26" Type="http://schemas.openxmlformats.org/officeDocument/2006/relationships/hyperlink" Target="https://www.contratos.gov.co/consultas/detalleProceso.do?numConstancia=21-4-12226620&amp;g-recaptcha-response=03AGdBq24MUotIMtZ2Id7MfHv5Q0-1OyYNi6uNx8YV4XWE2Y-xQ8eifrMl4MwoaXzaDV2BZnNGw02jLCGLazS15qgtFGg3vjFEzzrKpZjccX8ZOi3EOF5KVFKNXj9iXYNXf-KG0Bq1Bwuhfqsd3Xbq4Tf5IHRuEZ1Za-8e54gH0pvrWpI8AxLidneaanfWAvnFDNc8p6g4O1c4ysT3J4l8kmakx8z5sTVX1Rfkj9KaHkNG2LNT6R_BxP5gfNSf-2mfXsLV8ry6_YXSeWWlkSqg55cKQ-XIDGHVRmmilvHPM3b9b-IsKzH_HThxD5Ye3OROMDKIOV5cTu5m9afN5tiUYaGxeg64TUQM8EWQ3k0-BP1FnZDeeKE2EH4lYvctUMzBMvRS7tdAVI0gNmmdip2t5vIvLQeqDqeQI6RUmeDuxKRH812Kn3GGsE4SHlOvIUO2MblEJRsrNpBzh6PkfYEnOAOGeYUgOwZVCQ" TargetMode="External"/><Relationship Id="rId39" Type="http://schemas.openxmlformats.org/officeDocument/2006/relationships/hyperlink" Target="https://www.contratos.gov.co/consultas/detalleProceso.do?numConstancia=21-1-217975&amp;g-recaptcha-response=03AGdBq27AAnRYQzpVojLecKO72HXNj-dyPrRJcy7Xf8CBvFpfPcccrU557KayeoH_lx5dbZwoNb3BGEyjBLoZaGFMDbruCev1vTzCQZ8l7ZrhNmeFcULc4vwcbnHBXrDGGHwD23HdHTC7xNg2vc4n47AdLcr_6qzBcbxVM8z7pwqfbNuAb3L4iuSK5TsRgzx9_MAAj-ukL9QXDGhCr5L9WW0-aT0c4NnUQiwp11MCGoLThJzJisHcRjzlyL2sPWLlxTP25oR1AttzISJbS6SMIA-75bdimvGsupmmhrRMclwlo2hBKtcXbltRTnTsT4Xoh94ute_dCi7GqNP02xMi2jq85VIwSI8c06GsL-rqSgXHFb35rxL3WKFlTfUoQNrIS8sxkC7noAJUP3bjjGoeBQTtnwt4bIfSlJhCnBSf_Ps83ch5hKLfbeBy7t3B34YW9KARNSfgiLrnb0I_LJzrwBCq_wW2By-HMA" TargetMode="External"/><Relationship Id="rId21" Type="http://schemas.openxmlformats.org/officeDocument/2006/relationships/hyperlink" Target="https://www.contratos.gov.co/consultas/detalleProceso.do?numConstancia=21-4-12276255&amp;g-recaptcha-response=03AGdBq26QyDyEZ3Uqv4vJd1hzciXZIYOUZM8nzdS0_na0XSkD68RenccisPDf-90S5wI4zTVi9x5In0DuqBjtFcQDEVwv8qPdK0aU-jlydNED_R3m0_QMoWMMPJpzMF-sbjNCmafjNCCP5vs5F2s2UIK7xBx3BsLu2lPVBhUbGDWJG5aHlfne3ytJFdwP7S4_mL6xNf5arJN1IJEawkeJ-1h8h08jzzkVlEX6vhRBcGkB0H8QZTwIK5RwZhDRMu_9UnNiL3Q-ruuf-Ia5uR6iaZ1Q0wpWL_Wb4l7KVavXuocbpQ4fFEdenm8sPsacV_WbcPvaulqybWLWKfQWH77Eh1Q2Q7P-p5AcLulBVctc7joMmK3K6sxFkZfY1g5qFQk7SoZVC27G9q2M8PYShoib3McwJ7ayl3yrJ-jKO72JnV-3dTWeBkAcb-56dgtnwpHgZ7Ac7i8Ebbo5snKDGNNuvQq7QmyleLKVfQ" TargetMode="External"/><Relationship Id="rId34" Type="http://schemas.openxmlformats.org/officeDocument/2006/relationships/hyperlink" Target="javascript:%20consultaProceso('21-12-12267848')" TargetMode="External"/><Relationship Id="rId7" Type="http://schemas.openxmlformats.org/officeDocument/2006/relationships/hyperlink" Target="javascript:%20consultaProceso('21-13-12279376')" TargetMode="External"/><Relationship Id="rId2" Type="http://schemas.openxmlformats.org/officeDocument/2006/relationships/hyperlink" Target="javascript:%20consultaProceso('21-13-12262716')" TargetMode="External"/><Relationship Id="rId16" Type="http://schemas.openxmlformats.org/officeDocument/2006/relationships/hyperlink" Target="javascript:%20consultaProceso('21-4-12234968')" TargetMode="External"/><Relationship Id="rId20" Type="http://schemas.openxmlformats.org/officeDocument/2006/relationships/hyperlink" Target="https://www.contratos.gov.co/consultas/detalleProceso.do?numConstancia=21-11-12268389&amp;g-recaptcha-response=03AGdBq24UisG1FS1B9l4OzHvhks2XwPNdnKPlTmdI1TBmEokXNYM-27ent9ytQ9wlhusvLutpvsCITHuzZ2KaoD58XMDA_R-0ZBTubvPgfhL4LF4UaQ88rRCqw2LPlxQM7TTtpK47z2_BBh3VvQ0zOoVHkI8t9157RqdjX0oJ6PcLfFoHXPEBA1PeW2BU9y_6VlyEjdewNVNfoj_gn1CwXmpxzQiIzAy82CusJ_tKj7DMqj4OMfWRJXYpaTV4L40EFUoJscBNThcIhng05j8FsEVl74ZIr3sPd2vF1nM13yO3SGBmoUDdYtSmdgI4FkSBlJw4_DArqNxV0Oh2pxGLjpoFHybzw3d4wCZvcRCoAocxVi7L2E-gRigrOaTN0AmasdiG7HxCkNjjwF9aJnYJ2xHcrxpPloTa5PDt82U37AM3pDNibFNa1l9HRDNWcUPvQSsqF4K89kwbW1b-Hi3O-EJEs6It6aT1nw" TargetMode="External"/><Relationship Id="rId29" Type="http://schemas.openxmlformats.org/officeDocument/2006/relationships/hyperlink" Target="mailto:contratos@arboletes-antioquia.gov.co" TargetMode="External"/><Relationship Id="rId41" Type="http://schemas.openxmlformats.org/officeDocument/2006/relationships/printerSettings" Target="../printerSettings/printerSettings3.bin"/><Relationship Id="rId1" Type="http://schemas.openxmlformats.org/officeDocument/2006/relationships/hyperlink" Target="javascript:%20consultaProceso('21-13-12273800')" TargetMode="External"/><Relationship Id="rId6" Type="http://schemas.openxmlformats.org/officeDocument/2006/relationships/hyperlink" Target="javascript:%20consultaProceso('21-11-12279453')" TargetMode="External"/><Relationship Id="rId11" Type="http://schemas.openxmlformats.org/officeDocument/2006/relationships/hyperlink" Target="javascript:%20consultaProceso('21-21-24811')" TargetMode="External"/><Relationship Id="rId24" Type="http://schemas.openxmlformats.org/officeDocument/2006/relationships/hyperlink" Target="https://www.contratos.gov.co/consultas/detalleProceso.do?numConstancia=21-4-12226488&amp;g-recaptcha-response=03AGdBq26B0v-bJgWjGMwQnnxJ0GMQEO1wQ5gaXgR04-kvJErVzXgWr0cOJCoiBiAgnnqf0RqK3qQuXw5s0JMQ7e4Nln-R2nKbI-_BlM56INc76uC7f4V0DvS_ks2s4UBLGtnkOsD8Cs9DOat1Jr3WmDb0B4vKy59cF_oJcZcbo_3AYuyY7pa9C5lg0ZTZFMON2EM-z2WlVUWyhha0n8R6vIzP6lSRAbE0fdiKM7rg6sMaecMtrFsSG2ISf4iYdLgEPt9rqmFv-WuTSI_i1BgGb9QEj-J5P_k7KVDMgzYAVw0drjF_AH5ytSGe0Q-Ctx4MFc4RqmXCilVla--OBlr--R7B3CVkO9AH1TJj4VuYPOcnp-W89-XmX_Gtki7wwOX4Z7VQxoBz22qfOYEnSp1bnYmetri7cihtoi-cICliq0UNDooCyOFJf1K4avJgjw-UA-SShmia0wAla69K4Kl9XLRSFUP-KD3fJA" TargetMode="External"/><Relationship Id="rId32" Type="http://schemas.openxmlformats.org/officeDocument/2006/relationships/hyperlink" Target="mailto:planeacion@vigiadelfuerte-antioquia.gov.co" TargetMode="External"/><Relationship Id="rId37" Type="http://schemas.openxmlformats.org/officeDocument/2006/relationships/hyperlink" Target="https://www.contratos.gov.co/consultas/detalleProceso.do?numConstancia=21-12-12267848&amp;g-recaptcha-response=03AGdBq26VX0SYIO3toDRYcYaoeIr8bcdkRZ6ao6Irg1ifrgt8PdUy4EpQ4ylfifEz1zPbV99EZKq5THOOPMcnrvb2KkzyslyWIfrYz9rJP9odnaP_vuvqyzoDFQaiWQqRM-zQFEH82FczMRJqx3POPf1Fmdf834S4Jh5xH4lu80b5CD524GTU0jvSPvBEIC9kc2FdAfHXaBhJ6p4uEtjT2u9-C3NnLGX_8NiKkdirps7lh-G1NdKf9WgwkDb2iyVHInaL5mgtk9GibCspL2cCtfIalElRpsIM4HzO56_PNmhAjkt4zp2NSXrKi_rvotPrxvPmOJKmByqYE6bkJFTtCoTE_TUARSSsyjxemM81FIkv9QvTIY9YVKe4wRxRGg0gAWBTRhXM90woKkf5fphzNiQjJa2J_iMBOSmO1LJdgwvNqEiw-xYlKwEGGZO3sL0Gy3ZHpNHXIY_TUcFXj1SlnQ0tVJ7YRgnTHA" TargetMode="External"/><Relationship Id="rId40" Type="http://schemas.openxmlformats.org/officeDocument/2006/relationships/hyperlink" Target="mailto:gobierno@necocli-antioquia.gov.co" TargetMode="External"/><Relationship Id="rId5" Type="http://schemas.openxmlformats.org/officeDocument/2006/relationships/hyperlink" Target="mailto:contratos@arboletes-antioquia.gov.co" TargetMode="External"/><Relationship Id="rId15" Type="http://schemas.openxmlformats.org/officeDocument/2006/relationships/hyperlink" Target="javascript:%20consultaProceso('21-4-12226620')" TargetMode="External"/><Relationship Id="rId23" Type="http://schemas.openxmlformats.org/officeDocument/2006/relationships/hyperlink" Target="https://www.contratos.gov.co/consultas/detalleProceso.do?numConstancia=21-1-217933&amp;g-recaptcha-response=03AGdBq25FOB7FOdQpibqLYsveGDfBYpnYiaQW8a-kS7hAjLwAkCvcyqZsJI9sWQUdcBcSFR_aDLFF6dEROz6Mq0xCIaRlNoJ-UZvsRtSYMs0L4FDfdc_YBbnkaVuxUVV7H4TY8sK_ebA4RiGds7x9oi6le0m-3tZFkRWNjleCv91UUXR61UANdbPsWNRiyPVUQ-CVmqZxZfQMJhN2iLKkVhN-Apy4YCXEFxGvt1dXk_p9B6dQiRuNOcbEx0wiEhqAwbV6CJE8MynbfcplJS-2DYKIEJHvrX_DIpvdtmMlgq0SrkE2xgkpOI6UN8gn0UJWbqh3KX8_XIOBpwoWo7cGBv67l_Vs7PshqZw4VOKTcNVND1w67c4-8mNwLfuI_LlPfOdPvu94Mq_R79gJ2a8u6SZ2yk_xfAcG03H54P6rQEc2WY6FGeOG9EYD59OeIijHgscJY3dcEIiilPzjlYHixdxX9dZCxhwf8w" TargetMode="External"/><Relationship Id="rId28" Type="http://schemas.openxmlformats.org/officeDocument/2006/relationships/hyperlink" Target="mailto:contratos@arboletes-antioquia.gov.co" TargetMode="External"/><Relationship Id="rId36" Type="http://schemas.openxmlformats.org/officeDocument/2006/relationships/hyperlink" Target="javascript:%20consultaProceso('21-1-217975')" TargetMode="External"/><Relationship Id="rId10" Type="http://schemas.openxmlformats.org/officeDocument/2006/relationships/hyperlink" Target="javascript:%20consultaProceso('21-4-12276255')" TargetMode="External"/><Relationship Id="rId19" Type="http://schemas.openxmlformats.org/officeDocument/2006/relationships/hyperlink" Target="https://www.contratos.gov.co/consultas/detalleProceso.do?numConstancia=21-12-12276969&amp;g-recaptcha-response=03AGdBq25Wm0lEAfGohM75EbLycdQVGXJ-f1D4JbGhd62IVx7zbXvTIIOLw0Gt_V7ug_y1DpFGAuEXY5yUDiavHeT-S8Hm7fwwnGoYKa4BDsCTo46FNHgTn55TV1KD2oGKEYXAojgEq5TKF0-EamvN5SHPddBbh77EOIfHxpn-_X1DnDv-0tc6fw9ZT7n_Rziy1EfTGxxSdh2VLYT31U2TSozsASvwf0paQgTlKXOQIyMa7k2M5T7TxuZMsOxvee3FkFtzUxJxfIFGh7tiMZf2Zc8J8JWJPcUadnt_3bjy_LUXrtCAFq0uzOwDJy5LpZ0EO4awqVcgu9LRqGhXxFo99B49WuckUvQ5k4hOIrIJJi2HjEFuKCiEiS6Hbah0StqOGb9NPG7ZKn-6rjW6BvwCIc2Y792C5MJ6hvGDYbcLoeTb0fx_JApZzE_Yq8bbm3GOYWSgEjbBdJzEkPfjOM8venn9GFxgi5KLHw" TargetMode="External"/><Relationship Id="rId31" Type="http://schemas.openxmlformats.org/officeDocument/2006/relationships/hyperlink" Target="mailto:contratos@arboletes-antioquia.gov.co" TargetMode="External"/><Relationship Id="rId4" Type="http://schemas.openxmlformats.org/officeDocument/2006/relationships/hyperlink" Target="https://www.contratos.gov.co/consultas/detalleProceso.do?numConstancia=21-13-12262716&amp;g-recaptcha-response=03AGdBq27y_YAe7VluUx8JmPbBvMXzxNUfzhkn7DTFsvvS8JsLktr14pVHQ3yqhD3x6ZyDPw34qXP6MaZL_3q2RdMdrBgmBVE20lPEZnqrrQK7chHI_H1AyBvJpXhb-fgIQqjcOQStWbmjsTIm1IoAEhFzSIIJjz9IMMvLclU3QORVjtUfSq9dBOE-c-pHtL_uCQmz6pidPY-2-7h0RPmd1KGUMfx5SxqhwtKGVsRbDZrpgD8CJDINd7j8adGTkOFxyChrBk9GQJbuO_Xuequo7gcruzLlt62Aquv0P2OiPA8lCcseEarW1F9NDsdGb-Zt1qYofzVE_oXIG3GrHmak-Db2OY47-9YTsQZf1UsgFS5yrHgC2GOk_juA6SLmIXaaiVPcsde7GVjtWwupRmoRbYEyrQSEIdJepdx4pEMVKC1OoAXeO4rPAjJdYUYvr8uIjXgqDHHRTQn2HZLcnoOYq34Pupf6-aCIfw" TargetMode="External"/><Relationship Id="rId9" Type="http://schemas.openxmlformats.org/officeDocument/2006/relationships/hyperlink" Target="javascript:%20consultaProceso('21-11-12268389')" TargetMode="External"/><Relationship Id="rId14" Type="http://schemas.openxmlformats.org/officeDocument/2006/relationships/hyperlink" Target="javascript:%20consultaProceso('21-4-12226563')" TargetMode="External"/><Relationship Id="rId22" Type="http://schemas.openxmlformats.org/officeDocument/2006/relationships/hyperlink" Target="https://www.contratos.gov.co/consultas/detalleProceso.do?numConstancia=21-21-24811&amp;g-recaptcha-response=03AGdBq24HWlAsJtswWkijsWe_MrrLDoEXkwpG2iuGXaflSwTxaBgo8naiQpMbr-XGnwRDN7M6vemL7FEABZhtPM19ApBvOIbED9_8O3Lnx2IFMmqydtE9r4k_Oy345Twv6wEgrVpJDql3nA3boZaZx6dK9vV6WhLDyu30yQ0JYHQ7Zy2cPYWgkCAk1_a0mX_72DBCE1D7HMtC-D-Q1Mr3yLarXPEFikLAhgtAE6dWplqu8Kbd9uysHTM4T6KewSgyqG1UX2Sfar2h6Qy2bGQ5UXBX7LL4hcU9XV4erPmdW5_BMldouZ-O4H0eEXJu5OEA5ZBRZK57HpQDaYdQAPFJBsL4zCDH7CJYz5Lvohti57DG3LYg4pqv0oqPfCDoi7NOMOXrLyQw7-KKHPA2KivvoBObW-wIsiApZavVfpXwUtuEQ-pB4ahRsSzhJsE6ThkHZbo3Raw-LiwESq3Ef-JZw18NxFLMoWMD2w" TargetMode="External"/><Relationship Id="rId27" Type="http://schemas.openxmlformats.org/officeDocument/2006/relationships/hyperlink" Target="https://www.contratos.gov.co/consultas/detalleProceso.do?numConstancia=21-4-12234968&amp;g-recaptcha-response=03AGdBq27C5p3cDELN0rSGVa4R9CB5-hnFKHLzh6TvanpaY9ATWm1A1xhdAQAXfEql1IEnJX8mdFTFK-CUt2dSc-vxYOxjmQ1HoEWGuNw4u_XRglS1MBI1eNU26e2s0Zhbb8LgJOkUSpVwgfB7fc72x6Rz3KhoA2T8WROYTofui2Zyci9k5MaW8XJsSAwk5KYJrOMrV57lnMjq7Klwg9zOkRVVoM04abjXJDayo7gYVacEaAQPbBCjb9Q3h9cj8j08d7ztH1Kf3nqWaanBljB-EX25qtb6FgiP-qLxSHbrJKEkr3n45r2jVrLk2yZO2QN-64m86eJ5BNz3tPmIT7Y9e7FQ_Q0lTAOzPc8vlmh83LQttJvcGJicmE_LXUwkyucRs38Hu4qR-3n_pPfDOa0pfnHfHjEjwKC7ezCN-IuWq_Hi0RK4hRqbe7i8PjqIfYsHFFaEfNXA-aHEWBIKzFjCgExOspW-7NT1IQ" TargetMode="External"/><Relationship Id="rId30" Type="http://schemas.openxmlformats.org/officeDocument/2006/relationships/hyperlink" Target="mailto:planeacion@sanpedrodeuraba-antioquia.gov.co" TargetMode="External"/><Relationship Id="rId35" Type="http://schemas.openxmlformats.org/officeDocument/2006/relationships/hyperlink" Target="javascript:%20consultaProceso('21-1-218527')" TargetMode="External"/><Relationship Id="rId8" Type="http://schemas.openxmlformats.org/officeDocument/2006/relationships/hyperlink" Target="javascript:%20consultaProceso('21-12-12276969')" TargetMode="External"/><Relationship Id="rId3" Type="http://schemas.openxmlformats.org/officeDocument/2006/relationships/hyperlink" Target="https://www.contratos.gov.co/consultas/detalleProceso.do?numConstancia=21-13-12273800&amp;g-recaptcha-response=03AGdBq24oEWxwu7XMT4Fi9kbiKSzJlZ5YTx9UWXSI4hwRjgGRG6QO_bwFJY-oCQfTSsU6gr8AmWrrGNnmyH4xlnpswRS1oDT5k1XUkqYPN5bEtLpdHBjqFGuRN3oO12ltvLYBWjYULqTOq9xg1fUWxKy5fefLkIwL_xz0IpefptRcFrL7KGRUK9TUF12_NJ0mgAtjI5I308H6jCsLRsT-bw5v1Vt3qz4dBAS_z7F7RLhJngcUHjsx_7l7mJs4mwznB2LYlXzRvJh8qMxDG8sHCBx6rF8MXhd2Od5YBEAWQiz4WeG-OZ8aHPw_L_YgdxZ04gG1Gb7WswFektYRq5DztEpwrJJZzpXD-wsIgG1uPGM886yF9AJbKJn7OHltWdX69V2l7V-sLhuv1lTFI3dgtIONv_EY5VzTL4omN-1mbtEk7BgYbfvCg2Yks2-2cElUonwHzyWBb6kvprld0vUN8asyL1EJ9D-NSA" TargetMode="External"/><Relationship Id="rId12" Type="http://schemas.openxmlformats.org/officeDocument/2006/relationships/hyperlink" Target="javascript:%20consultaProceso('21-1-217933')" TargetMode="External"/><Relationship Id="rId17" Type="http://schemas.openxmlformats.org/officeDocument/2006/relationships/hyperlink" Target="https://www.contratos.gov.co/consultas/detalleProceso.do?numConstancia=21-11-12279453&amp;g-recaptcha-response=03AGdBq24lIqUdR9zORwuf0tJO_Z9cg9jheW8zoHoTcYTn1i9Lqoymd5tIEdJeUr6G3DsNaXUS5hVCMTyqZqNRh_Csg_nAr6AKniEhp5xE4o4Pj4g2if3o_hmDr9UTzDgoE3YN4tpAbLMAWno3Jp8zcwbDkf8DlbECI4Hplb6H90HBjNgqt7C5z63Kp5ZkRx6MvVmmkFlPmXrBbAkuMe0YnfmMQSVzUkghC9v5x6zqFf33A-QGux9EzbMGpU838-yGFeYHTM0jWEhIdMd6162vNYW7HpgMx3WoCL5_RugZTyUDiWB31-uDzkIOBv5WIEdMtZgx9kl1oOOq4h7YC1Ziocy-aZ4lQr0R4vBqSh1nmKieHT2PIU6yaRHA7IRQhQlM4HSJsW7xELWKGcOIGbf5w7_HkYCcT_Z5UwI4AlkgzHzqN8Xe26LfPS6FhEdv6ucF6GVvbyTpjomT56C8jULOXropBemp6tK40g" TargetMode="External"/><Relationship Id="rId25" Type="http://schemas.openxmlformats.org/officeDocument/2006/relationships/hyperlink" Target="https://www.contratos.gov.co/consultas/detalleProceso.do?numConstancia=21-4-12226563&amp;g-recaptcha-response=03AGdBq26dmDfsnobRgpjksv3MzIXe3ABsaVYQYeaT1_KzoqBkrw2U-W1ase8mMcS4a116rFlQEfuQBL8OzVXbTIllUVw2Epu0Q-2dWlqs2pCoWoyWXapw3IXqBaWnbpNamDL_0suZAN033meue2r3T1dcHGOWoaerb4pOSRxeJZIkGwkwKchd-U9IfGBufGEIdlfe1o1nbPROhOEcLOsXoW9kfCiPJM3af0DR5pKNLrFuIWjSs5LFne2JPZ2vqgFGrrsA5jyjIAL5H-GttGS0iIUy_5nmgrtJmqzbF-I0KhnRhYJlcfwKSr-O_ozyPPHLq4G9X5WQ_PcOusr0Rwf-jqMCPUmhaHF8hVG0AJeVIO60S025AW-0NOEkGZgtqiWgOc9pvY8-OXto4eR0ZWKH5f88SwWW7cNA7LbauJHsG3RNH7OFkixx7ZpVZ4pxeQkPFNnKc2ZW3mcmA2h5v6o0WVwMptktbcRuaw" TargetMode="External"/><Relationship Id="rId33" Type="http://schemas.openxmlformats.org/officeDocument/2006/relationships/hyperlink" Target="mailto:hospital@eselaanunciacion-mutata-antioquia.gov.co" TargetMode="External"/><Relationship Id="rId38" Type="http://schemas.openxmlformats.org/officeDocument/2006/relationships/hyperlink" Target="https://www.contratos.gov.co/consultas/detalleProceso.do?numConstancia=21-1-218527&amp;g-recaptcha-response=03AGdBq27se_zsBFt5ly6VA9T6s4EMBp_nuBWZV6C6btGhW6iFQkezadARrEcFB-Y8n1L73LvGTSkVcGhe4LVyv_Uc7Dxcoptezj8w4DrZEbqGnsM3cUKdRLPNVgNAOuuc0aIPAEeEAGMuPLpt-2AEqe3CZIPNPv_nJ9_YsoBHHmyHDk95QEg1DEjDGeTpzrHteZrggFnZnjybYX6EpYezXr7TDOpsO7Rfjy23sFXKpenB_ncroNTjGcgefhwkQJvfu2igltLUmMDaHOLu4K0X-zAnPd98ywQUvWUMCw5Ff_YcaGt_Mj0xGSiXmVfP8DhJwbTLxRM7o8FxCNlr02QsbZT6mEJm2sm6RW3dIZZkJzs1n3v4AXp4HLevomxuWhsizZDh1IQiLaCAR6N0fU_Kq-phR3ID7-PaAgk_nvNd33r7rY9GqOqWZW3K3CjlOkHfdxxp23BbjuzWgZiaNoy8Kp13MKWg3usk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86"/>
  <sheetViews>
    <sheetView showGridLines="0" tabSelected="1" zoomScale="80" zoomScaleNormal="80" zoomScaleSheetLayoutView="85" workbookViewId="0">
      <selection activeCell="D46" sqref="D46"/>
    </sheetView>
  </sheetViews>
  <sheetFormatPr baseColWidth="10" defaultRowHeight="14.4"/>
  <cols>
    <col min="1" max="1" width="152.5546875" customWidth="1"/>
    <col min="2" max="2" width="20" bestFit="1" customWidth="1"/>
    <col min="3" max="3" width="29.88671875" bestFit="1" customWidth="1"/>
    <col min="4" max="4" width="21" customWidth="1"/>
    <col min="5" max="5" width="23.5546875" customWidth="1"/>
    <col min="6" max="6" width="23.33203125" customWidth="1"/>
    <col min="7" max="7" width="27.44140625" customWidth="1"/>
    <col min="8" max="8" width="24.109375" customWidth="1"/>
    <col min="9" max="9" width="27" customWidth="1"/>
    <col min="10" max="10" width="22.6640625" customWidth="1"/>
    <col min="11" max="11" width="27.6640625" customWidth="1"/>
    <col min="12" max="12" width="22.109375" customWidth="1"/>
    <col min="13" max="13" width="30.88671875" customWidth="1"/>
    <col min="15" max="15" width="25.109375" customWidth="1"/>
    <col min="17" max="17" width="33.33203125" customWidth="1"/>
    <col min="18" max="18" width="14.6640625" customWidth="1"/>
    <col min="19" max="19" width="29.33203125" customWidth="1"/>
    <col min="21" max="21" width="26.109375" customWidth="1"/>
    <col min="23" max="23" width="26.44140625" customWidth="1"/>
    <col min="25" max="25" width="28.5546875" customWidth="1"/>
    <col min="27" max="27" width="31.44140625" customWidth="1"/>
    <col min="28" max="28" width="17.6640625" customWidth="1"/>
    <col min="29" max="29" width="26.77734375" customWidth="1"/>
    <col min="31" max="31" width="27.77734375" customWidth="1"/>
    <col min="33" max="33" width="24.77734375" customWidth="1"/>
  </cols>
  <sheetData>
    <row r="1" spans="1:60" ht="45.75" customHeight="1">
      <c r="A1" s="168" t="s">
        <v>38</v>
      </c>
      <c r="B1" s="168"/>
      <c r="C1" s="168"/>
    </row>
    <row r="2" spans="1:60" ht="33.6">
      <c r="A2" s="168" t="s">
        <v>154</v>
      </c>
      <c r="B2" s="168"/>
      <c r="C2" s="168"/>
    </row>
    <row r="3" spans="1:60" ht="30.75" customHeight="1"/>
    <row r="4" spans="1:60" ht="25.8">
      <c r="A4" s="8" t="s">
        <v>29</v>
      </c>
    </row>
    <row r="5" spans="1:60" s="6" customFormat="1" ht="31.5" customHeight="1">
      <c r="A5" s="9" t="s">
        <v>28</v>
      </c>
      <c r="B5" s="164" t="s">
        <v>56</v>
      </c>
      <c r="C5" s="164"/>
      <c r="D5" s="163" t="s">
        <v>155</v>
      </c>
      <c r="E5" s="164"/>
      <c r="F5" s="163" t="s">
        <v>121</v>
      </c>
      <c r="G5" s="164"/>
      <c r="H5" s="163" t="s">
        <v>100</v>
      </c>
      <c r="I5" s="164"/>
      <c r="J5" s="163" t="s">
        <v>97</v>
      </c>
      <c r="K5" s="164"/>
      <c r="L5" s="163" t="s">
        <v>91</v>
      </c>
      <c r="M5" s="164"/>
      <c r="N5" s="163" t="s">
        <v>81</v>
      </c>
      <c r="O5" s="164"/>
      <c r="P5" s="163" t="s">
        <v>78</v>
      </c>
      <c r="Q5" s="164"/>
      <c r="R5" s="163" t="s">
        <v>73</v>
      </c>
      <c r="S5" s="164"/>
      <c r="T5" s="163" t="s">
        <v>71</v>
      </c>
      <c r="U5" s="164"/>
      <c r="V5" s="163" t="s">
        <v>69</v>
      </c>
      <c r="W5" s="164"/>
      <c r="X5" s="163" t="s">
        <v>68</v>
      </c>
      <c r="Y5" s="164"/>
      <c r="Z5" s="163" t="s">
        <v>65</v>
      </c>
      <c r="AA5" s="164"/>
      <c r="AB5" s="163" t="s">
        <v>64</v>
      </c>
      <c r="AC5" s="164"/>
      <c r="AD5" s="163" t="s">
        <v>61</v>
      </c>
      <c r="AE5" s="164"/>
      <c r="AF5" s="163" t="s">
        <v>59</v>
      </c>
      <c r="AG5" s="164"/>
      <c r="AH5" s="163" t="s">
        <v>57</v>
      </c>
      <c r="AI5" s="164"/>
      <c r="AJ5" s="166"/>
      <c r="AK5" s="167"/>
      <c r="AL5" s="166"/>
      <c r="AM5" s="167"/>
      <c r="AN5" s="166"/>
      <c r="AO5" s="167"/>
      <c r="AP5" s="166"/>
      <c r="AQ5" s="167"/>
      <c r="AR5" s="166"/>
      <c r="AS5" s="167"/>
      <c r="AT5" s="166"/>
      <c r="AU5" s="167"/>
      <c r="AV5" s="166"/>
      <c r="AW5" s="167"/>
      <c r="AX5" s="166"/>
      <c r="AY5" s="167"/>
      <c r="AZ5" s="166"/>
      <c r="BA5" s="167"/>
      <c r="BB5" s="166"/>
      <c r="BC5" s="167"/>
      <c r="BD5" s="166"/>
      <c r="BE5" s="167"/>
      <c r="BF5" s="166"/>
      <c r="BG5" s="166"/>
    </row>
    <row r="6" spans="1:60" s="6" customFormat="1" ht="32.25" customHeight="1">
      <c r="B6" s="1" t="s">
        <v>23</v>
      </c>
      <c r="C6" s="13" t="s">
        <v>24</v>
      </c>
      <c r="D6" s="157" t="s">
        <v>23</v>
      </c>
      <c r="E6" s="158" t="s">
        <v>24</v>
      </c>
      <c r="F6" s="154" t="s">
        <v>23</v>
      </c>
      <c r="G6" s="155" t="s">
        <v>24</v>
      </c>
      <c r="H6" s="150" t="s">
        <v>23</v>
      </c>
      <c r="I6" s="151" t="s">
        <v>24</v>
      </c>
      <c r="J6" s="148" t="s">
        <v>23</v>
      </c>
      <c r="K6" s="149" t="s">
        <v>24</v>
      </c>
      <c r="L6" s="146" t="s">
        <v>23</v>
      </c>
      <c r="M6" s="147" t="s">
        <v>24</v>
      </c>
      <c r="N6" s="144" t="s">
        <v>23</v>
      </c>
      <c r="O6" s="145" t="s">
        <v>24</v>
      </c>
      <c r="P6" s="142" t="s">
        <v>23</v>
      </c>
      <c r="Q6" s="143" t="s">
        <v>24</v>
      </c>
      <c r="R6" s="140" t="s">
        <v>23</v>
      </c>
      <c r="S6" s="141" t="s">
        <v>24</v>
      </c>
      <c r="T6" s="138" t="s">
        <v>23</v>
      </c>
      <c r="U6" s="139" t="s">
        <v>24</v>
      </c>
      <c r="V6" s="136" t="s">
        <v>23</v>
      </c>
      <c r="W6" s="137" t="s">
        <v>24</v>
      </c>
      <c r="X6" s="134" t="s">
        <v>23</v>
      </c>
      <c r="Y6" s="135" t="s">
        <v>24</v>
      </c>
      <c r="Z6" s="132" t="s">
        <v>23</v>
      </c>
      <c r="AA6" s="133" t="s">
        <v>24</v>
      </c>
      <c r="AB6" s="130" t="s">
        <v>23</v>
      </c>
      <c r="AC6" s="131" t="s">
        <v>24</v>
      </c>
      <c r="AD6" s="127" t="s">
        <v>23</v>
      </c>
      <c r="AE6" s="126" t="s">
        <v>24</v>
      </c>
      <c r="AF6" s="124" t="s">
        <v>23</v>
      </c>
      <c r="AG6" s="125" t="s">
        <v>24</v>
      </c>
      <c r="AH6" s="1" t="s">
        <v>23</v>
      </c>
      <c r="AI6" s="13" t="s">
        <v>24</v>
      </c>
      <c r="AJ6" s="5"/>
      <c r="AK6" s="35"/>
      <c r="AL6" s="5"/>
      <c r="AM6" s="35"/>
      <c r="AN6" s="5"/>
      <c r="AO6" s="35"/>
      <c r="AP6" s="5"/>
      <c r="AQ6" s="35"/>
      <c r="AR6" s="5"/>
      <c r="AS6" s="35"/>
      <c r="AT6" s="5"/>
      <c r="AU6" s="35"/>
      <c r="AV6" s="5"/>
      <c r="AW6" s="35"/>
      <c r="AX6" s="5"/>
      <c r="AY6" s="35"/>
      <c r="AZ6" s="5"/>
      <c r="BA6" s="35"/>
      <c r="BB6" s="5"/>
      <c r="BC6" s="35"/>
      <c r="BD6" s="5"/>
      <c r="BE6" s="35"/>
      <c r="BF6" s="5"/>
      <c r="BG6" s="35"/>
    </row>
    <row r="7" spans="1:60" ht="21">
      <c r="A7" s="7" t="s">
        <v>20</v>
      </c>
      <c r="B7" s="25">
        <f>+AH7+AF7+AD7+AB7+Z7+X7+V7+T7+R7+P7+N7+L7+J7+H7+F7+D7</f>
        <v>4</v>
      </c>
      <c r="C7" s="22">
        <f>+AI7+AG7+AE7+AC7+AA7+Y7+W7+U7+S7+Q7+O7+M7+K7+I7+G7+E7</f>
        <v>1362220280</v>
      </c>
      <c r="D7" s="29">
        <v>2</v>
      </c>
      <c r="E7" s="22">
        <v>851720280</v>
      </c>
      <c r="F7" s="29">
        <v>0</v>
      </c>
      <c r="G7" s="22">
        <v>0</v>
      </c>
      <c r="H7" s="29">
        <v>1</v>
      </c>
      <c r="I7" s="22">
        <v>369500000</v>
      </c>
      <c r="J7" s="29">
        <v>0</v>
      </c>
      <c r="K7" s="22">
        <v>0</v>
      </c>
      <c r="L7" s="29">
        <v>0</v>
      </c>
      <c r="M7" s="22">
        <v>0</v>
      </c>
      <c r="N7" s="29">
        <v>0</v>
      </c>
      <c r="O7" s="22">
        <v>0</v>
      </c>
      <c r="P7" s="29">
        <v>0</v>
      </c>
      <c r="Q7" s="22">
        <v>0</v>
      </c>
      <c r="R7" s="29">
        <v>0</v>
      </c>
      <c r="S7" s="22">
        <v>0</v>
      </c>
      <c r="T7" s="29">
        <v>0</v>
      </c>
      <c r="U7" s="22">
        <v>0</v>
      </c>
      <c r="V7" s="29">
        <v>0</v>
      </c>
      <c r="W7" s="22">
        <v>0</v>
      </c>
      <c r="X7" s="29">
        <v>0</v>
      </c>
      <c r="Y7" s="22">
        <v>0</v>
      </c>
      <c r="Z7" s="29">
        <v>0</v>
      </c>
      <c r="AA7" s="22">
        <v>0</v>
      </c>
      <c r="AB7" s="29">
        <v>0</v>
      </c>
      <c r="AC7" s="22">
        <v>0</v>
      </c>
      <c r="AD7" s="29">
        <v>0</v>
      </c>
      <c r="AE7" s="22">
        <v>0</v>
      </c>
      <c r="AF7" s="29">
        <v>0</v>
      </c>
      <c r="AG7" s="22">
        <v>0</v>
      </c>
      <c r="AH7" s="29">
        <v>1</v>
      </c>
      <c r="AI7" s="22">
        <v>141000000</v>
      </c>
      <c r="AJ7" s="36"/>
      <c r="AK7" s="37"/>
      <c r="AL7" s="36"/>
      <c r="AM7" s="37"/>
      <c r="AN7" s="36"/>
      <c r="AO7" s="37"/>
      <c r="AP7" s="36"/>
      <c r="AQ7" s="37"/>
      <c r="AR7" s="38"/>
      <c r="AS7" s="37"/>
      <c r="AT7" s="36"/>
      <c r="AU7" s="39"/>
      <c r="AV7" s="40"/>
      <c r="AW7" s="37"/>
      <c r="AX7" s="40"/>
      <c r="AY7" s="39"/>
      <c r="AZ7" s="41"/>
      <c r="BA7" s="37"/>
      <c r="BB7" s="42"/>
      <c r="BC7" s="43"/>
      <c r="BD7" s="42"/>
      <c r="BE7" s="43"/>
      <c r="BF7" s="42"/>
      <c r="BG7" s="43"/>
    </row>
    <row r="8" spans="1:60" ht="21">
      <c r="A8" s="7" t="s">
        <v>26</v>
      </c>
      <c r="B8" s="25">
        <f t="shared" ref="B8:B11" si="0">+AH8+AF8+AD8+AB8+Z8+X8+V8+T8+R8+P8+N8+L8+J8+H8+F8+D8</f>
        <v>12</v>
      </c>
      <c r="C8" s="22">
        <f t="shared" ref="C8:C11" si="1">+AI8+AG8+AE8+AC8+AA8+Y8+W8+U8+S8+Q8+O8+M8+K8+I8+G8+E8</f>
        <v>6554173684</v>
      </c>
      <c r="D8" s="29">
        <v>2</v>
      </c>
      <c r="E8" s="22">
        <v>723034596</v>
      </c>
      <c r="F8" s="29">
        <v>1</v>
      </c>
      <c r="G8" s="22">
        <v>500000000</v>
      </c>
      <c r="H8" s="29">
        <v>0</v>
      </c>
      <c r="I8" s="22">
        <v>0</v>
      </c>
      <c r="J8" s="29">
        <v>0</v>
      </c>
      <c r="K8" s="22">
        <v>0</v>
      </c>
      <c r="L8" s="29">
        <v>1</v>
      </c>
      <c r="M8" s="22">
        <v>1730256716</v>
      </c>
      <c r="N8" s="29">
        <v>1</v>
      </c>
      <c r="O8" s="22">
        <v>588175500</v>
      </c>
      <c r="P8" s="29">
        <v>0</v>
      </c>
      <c r="Q8" s="22">
        <v>0</v>
      </c>
      <c r="R8" s="29">
        <v>0</v>
      </c>
      <c r="S8" s="22">
        <v>0</v>
      </c>
      <c r="T8" s="29">
        <v>1</v>
      </c>
      <c r="U8" s="22">
        <v>809360680</v>
      </c>
      <c r="V8" s="29">
        <v>1</v>
      </c>
      <c r="W8" s="22">
        <v>577329878</v>
      </c>
      <c r="X8" s="29">
        <v>0</v>
      </c>
      <c r="Y8" s="22">
        <v>0</v>
      </c>
      <c r="Z8" s="29">
        <v>5</v>
      </c>
      <c r="AA8" s="22">
        <v>1626016314</v>
      </c>
      <c r="AB8" s="29">
        <v>0</v>
      </c>
      <c r="AC8" s="22">
        <v>0</v>
      </c>
      <c r="AD8" s="29">
        <v>0</v>
      </c>
      <c r="AE8" s="22">
        <v>0</v>
      </c>
      <c r="AF8" s="29">
        <v>0</v>
      </c>
      <c r="AG8" s="22">
        <v>0</v>
      </c>
      <c r="AH8" s="29">
        <v>0</v>
      </c>
      <c r="AI8" s="22">
        <v>0</v>
      </c>
      <c r="AJ8" s="36"/>
      <c r="AK8" s="37"/>
      <c r="AL8" s="36"/>
      <c r="AM8" s="37"/>
      <c r="AN8" s="36"/>
      <c r="AO8" s="37"/>
      <c r="AP8" s="36"/>
      <c r="AQ8" s="37"/>
      <c r="AR8" s="38"/>
      <c r="AS8" s="37"/>
      <c r="AT8" s="36"/>
      <c r="AU8" s="39"/>
      <c r="AV8" s="40"/>
      <c r="AW8" s="37"/>
      <c r="AX8" s="40"/>
      <c r="AY8" s="39"/>
      <c r="AZ8" s="41"/>
      <c r="BA8" s="37"/>
      <c r="BB8" s="42"/>
      <c r="BC8" s="43"/>
      <c r="BD8" s="42"/>
      <c r="BE8" s="43"/>
      <c r="BF8" s="42"/>
      <c r="BG8" s="43"/>
    </row>
    <row r="9" spans="1:60" ht="21">
      <c r="A9" s="7" t="s">
        <v>25</v>
      </c>
      <c r="B9" s="25">
        <f t="shared" si="0"/>
        <v>9</v>
      </c>
      <c r="C9" s="22">
        <f t="shared" si="1"/>
        <v>4036540331</v>
      </c>
      <c r="D9" s="29">
        <v>0</v>
      </c>
      <c r="E9" s="22">
        <v>0</v>
      </c>
      <c r="F9" s="29">
        <v>1</v>
      </c>
      <c r="G9" s="22">
        <v>150000000</v>
      </c>
      <c r="H9" s="29">
        <v>1</v>
      </c>
      <c r="I9" s="22">
        <v>221186955</v>
      </c>
      <c r="J9" s="29">
        <v>1</v>
      </c>
      <c r="K9" s="22">
        <v>220720050</v>
      </c>
      <c r="L9" s="29">
        <v>1</v>
      </c>
      <c r="M9" s="22">
        <v>132834823</v>
      </c>
      <c r="N9" s="29">
        <v>1</v>
      </c>
      <c r="O9" s="22">
        <v>230195900</v>
      </c>
      <c r="P9" s="29">
        <v>0</v>
      </c>
      <c r="Q9" s="22">
        <v>0</v>
      </c>
      <c r="R9" s="29">
        <v>0</v>
      </c>
      <c r="S9" s="22">
        <v>0</v>
      </c>
      <c r="T9" s="29">
        <v>0</v>
      </c>
      <c r="U9" s="22">
        <v>0</v>
      </c>
      <c r="V9" s="29">
        <v>0</v>
      </c>
      <c r="W9" s="22">
        <v>0</v>
      </c>
      <c r="X9" s="29">
        <v>0</v>
      </c>
      <c r="Y9" s="22">
        <v>0</v>
      </c>
      <c r="Z9" s="29">
        <v>2</v>
      </c>
      <c r="AA9" s="22">
        <v>2682146973</v>
      </c>
      <c r="AB9" s="29">
        <v>1</v>
      </c>
      <c r="AC9" s="22">
        <v>0</v>
      </c>
      <c r="AD9" s="29">
        <v>1</v>
      </c>
      <c r="AE9" s="22">
        <v>399455630</v>
      </c>
      <c r="AF9" s="29">
        <v>0</v>
      </c>
      <c r="AG9" s="22">
        <v>0</v>
      </c>
      <c r="AH9" s="29">
        <v>0</v>
      </c>
      <c r="AI9" s="22">
        <v>0</v>
      </c>
      <c r="AJ9" s="36"/>
      <c r="AK9" s="37"/>
      <c r="AL9" s="36"/>
      <c r="AM9" s="37"/>
      <c r="AN9" s="36"/>
      <c r="AO9" s="37"/>
      <c r="AP9" s="36"/>
      <c r="AQ9" s="37"/>
      <c r="AR9" s="38"/>
      <c r="AS9" s="37"/>
      <c r="AT9" s="36"/>
      <c r="AU9" s="39"/>
      <c r="AV9" s="40"/>
      <c r="AW9" s="37"/>
      <c r="AX9" s="40"/>
      <c r="AY9" s="39"/>
      <c r="AZ9" s="41"/>
      <c r="BA9" s="37"/>
      <c r="BB9" s="42"/>
      <c r="BC9" s="43"/>
      <c r="BD9" s="42"/>
      <c r="BE9" s="43"/>
      <c r="BF9" s="42"/>
      <c r="BG9" s="43"/>
    </row>
    <row r="10" spans="1:60" ht="21">
      <c r="A10" s="7" t="s">
        <v>21</v>
      </c>
      <c r="B10" s="25">
        <f t="shared" si="0"/>
        <v>136</v>
      </c>
      <c r="C10" s="22">
        <f t="shared" si="1"/>
        <v>118126445790.16</v>
      </c>
      <c r="D10" s="29">
        <v>8</v>
      </c>
      <c r="E10" s="22">
        <v>8348915514</v>
      </c>
      <c r="F10" s="29">
        <v>5</v>
      </c>
      <c r="G10" s="22">
        <v>2974148540</v>
      </c>
      <c r="H10" s="29">
        <v>15</v>
      </c>
      <c r="I10" s="22">
        <v>24593772267</v>
      </c>
      <c r="J10" s="29">
        <v>8</v>
      </c>
      <c r="K10" s="22">
        <v>7479099166.9400005</v>
      </c>
      <c r="L10" s="29">
        <v>11</v>
      </c>
      <c r="M10" s="22">
        <v>7945120265</v>
      </c>
      <c r="N10" s="29">
        <v>12</v>
      </c>
      <c r="O10" s="22">
        <v>7050039175.6100006</v>
      </c>
      <c r="P10" s="29">
        <v>2</v>
      </c>
      <c r="Q10" s="22">
        <v>530130566</v>
      </c>
      <c r="R10" s="29">
        <v>9</v>
      </c>
      <c r="S10" s="22">
        <v>9833880994.0400009</v>
      </c>
      <c r="T10" s="29">
        <v>18</v>
      </c>
      <c r="U10" s="22">
        <v>9868052177.5699997</v>
      </c>
      <c r="V10" s="29">
        <v>11</v>
      </c>
      <c r="W10" s="22">
        <v>9828336629</v>
      </c>
      <c r="X10" s="29">
        <v>9</v>
      </c>
      <c r="Y10" s="22">
        <v>7700482658</v>
      </c>
      <c r="Z10" s="29">
        <v>9</v>
      </c>
      <c r="AA10" s="22">
        <v>8329971776</v>
      </c>
      <c r="AB10" s="29">
        <v>3</v>
      </c>
      <c r="AC10" s="22">
        <v>2239574351</v>
      </c>
      <c r="AD10" s="29">
        <v>3</v>
      </c>
      <c r="AE10" s="22">
        <v>3587632210</v>
      </c>
      <c r="AF10" s="29">
        <v>10</v>
      </c>
      <c r="AG10" s="22">
        <v>7005530780</v>
      </c>
      <c r="AH10" s="29">
        <v>3</v>
      </c>
      <c r="AI10" s="22">
        <v>811758720</v>
      </c>
      <c r="AJ10" s="36"/>
      <c r="AK10" s="37"/>
      <c r="AL10" s="36"/>
      <c r="AM10" s="37"/>
      <c r="AN10" s="36"/>
      <c r="AO10" s="37"/>
      <c r="AP10" s="36"/>
      <c r="AQ10" s="37"/>
      <c r="AR10" s="38"/>
      <c r="AS10" s="37"/>
      <c r="AT10" s="36"/>
      <c r="AU10" s="39"/>
      <c r="AV10" s="40"/>
      <c r="AW10" s="37"/>
      <c r="AX10" s="40"/>
      <c r="AY10" s="39"/>
      <c r="AZ10" s="41"/>
      <c r="BA10" s="37"/>
      <c r="BB10" s="42"/>
      <c r="BC10" s="43"/>
      <c r="BD10" s="42"/>
      <c r="BE10" s="43"/>
      <c r="BF10" s="42"/>
      <c r="BG10" s="43"/>
    </row>
    <row r="11" spans="1:60" ht="21">
      <c r="A11" s="7" t="s">
        <v>22</v>
      </c>
      <c r="B11" s="25">
        <f t="shared" si="0"/>
        <v>63</v>
      </c>
      <c r="C11" s="22">
        <f t="shared" si="1"/>
        <v>101795894972</v>
      </c>
      <c r="D11" s="29">
        <v>4</v>
      </c>
      <c r="E11" s="22">
        <v>2472425268</v>
      </c>
      <c r="F11" s="29">
        <v>0</v>
      </c>
      <c r="G11" s="22">
        <v>0</v>
      </c>
      <c r="H11" s="29">
        <v>3</v>
      </c>
      <c r="I11" s="22">
        <v>688651048</v>
      </c>
      <c r="J11" s="29">
        <v>0</v>
      </c>
      <c r="K11" s="22">
        <v>0</v>
      </c>
      <c r="L11" s="29">
        <v>4</v>
      </c>
      <c r="M11" s="22">
        <v>4111978144</v>
      </c>
      <c r="N11" s="29">
        <v>3</v>
      </c>
      <c r="O11" s="22">
        <v>1224736868</v>
      </c>
      <c r="P11" s="29">
        <v>4</v>
      </c>
      <c r="Q11" s="22">
        <v>5189422795</v>
      </c>
      <c r="R11" s="29">
        <v>4</v>
      </c>
      <c r="S11" s="22">
        <v>3579536846</v>
      </c>
      <c r="T11" s="29">
        <v>10</v>
      </c>
      <c r="U11" s="22">
        <v>8792873518</v>
      </c>
      <c r="V11" s="29">
        <v>2</v>
      </c>
      <c r="W11" s="22">
        <v>4935730571</v>
      </c>
      <c r="X11" s="29">
        <v>11</v>
      </c>
      <c r="Y11" s="22">
        <v>59345223668</v>
      </c>
      <c r="Z11" s="29">
        <v>4</v>
      </c>
      <c r="AA11" s="22">
        <v>1991395508</v>
      </c>
      <c r="AB11" s="29">
        <v>1</v>
      </c>
      <c r="AC11" s="22">
        <v>1778827335</v>
      </c>
      <c r="AD11" s="29">
        <v>8</v>
      </c>
      <c r="AE11" s="22">
        <v>3481771086</v>
      </c>
      <c r="AF11" s="29">
        <v>1</v>
      </c>
      <c r="AG11" s="22">
        <v>933452757</v>
      </c>
      <c r="AH11" s="29">
        <v>4</v>
      </c>
      <c r="AI11" s="22">
        <v>3269869560</v>
      </c>
      <c r="AJ11" s="36"/>
      <c r="AK11" s="37"/>
      <c r="AL11" s="36"/>
      <c r="AM11" s="37"/>
      <c r="AN11" s="36"/>
      <c r="AO11" s="37"/>
      <c r="AP11" s="36"/>
      <c r="AQ11" s="37"/>
      <c r="AR11" s="38"/>
      <c r="AS11" s="37"/>
      <c r="AT11" s="36"/>
      <c r="AU11" s="39"/>
      <c r="AV11" s="40"/>
      <c r="AW11" s="37"/>
      <c r="AX11" s="40"/>
      <c r="AY11" s="39"/>
      <c r="AZ11" s="41"/>
      <c r="BA11" s="37"/>
      <c r="BB11" s="42"/>
      <c r="BC11" s="43"/>
      <c r="BD11" s="42"/>
      <c r="BE11" s="43"/>
      <c r="BF11" s="42"/>
      <c r="BG11" s="43"/>
    </row>
    <row r="12" spans="1:60" ht="21">
      <c r="A12" s="11" t="s">
        <v>34</v>
      </c>
      <c r="B12" s="33">
        <f t="shared" ref="B12:AI12" si="2">SUM(B7:B11)</f>
        <v>224</v>
      </c>
      <c r="C12" s="21">
        <f t="shared" si="2"/>
        <v>231875275057.16</v>
      </c>
      <c r="D12" s="30">
        <f>SUM(D7:D11)</f>
        <v>16</v>
      </c>
      <c r="E12" s="24">
        <f>SUM(E7:E11)</f>
        <v>12396095658</v>
      </c>
      <c r="F12" s="30">
        <f t="shared" ref="F12:K12" si="3">SUM(F7:F11)</f>
        <v>7</v>
      </c>
      <c r="G12" s="24">
        <f t="shared" si="3"/>
        <v>3624148540</v>
      </c>
      <c r="H12" s="30">
        <f t="shared" si="3"/>
        <v>20</v>
      </c>
      <c r="I12" s="24">
        <f t="shared" si="3"/>
        <v>25873110270</v>
      </c>
      <c r="J12" s="30">
        <f t="shared" si="3"/>
        <v>9</v>
      </c>
      <c r="K12" s="24">
        <f t="shared" si="3"/>
        <v>7699819216.9400005</v>
      </c>
      <c r="L12" s="30">
        <f t="shared" ref="L12:Q12" si="4">SUM(L7:L11)</f>
        <v>17</v>
      </c>
      <c r="M12" s="24">
        <f t="shared" si="4"/>
        <v>13920189948</v>
      </c>
      <c r="N12" s="30">
        <f t="shared" si="4"/>
        <v>17</v>
      </c>
      <c r="O12" s="24">
        <f t="shared" si="4"/>
        <v>9093147443.6100006</v>
      </c>
      <c r="P12" s="30">
        <f t="shared" si="4"/>
        <v>6</v>
      </c>
      <c r="Q12" s="24">
        <f t="shared" si="4"/>
        <v>5719553361</v>
      </c>
      <c r="R12" s="30">
        <f t="shared" ref="R12:W12" si="5">SUM(R7:R11)</f>
        <v>13</v>
      </c>
      <c r="S12" s="24">
        <f t="shared" si="5"/>
        <v>13413417840.040001</v>
      </c>
      <c r="T12" s="30">
        <f t="shared" si="5"/>
        <v>29</v>
      </c>
      <c r="U12" s="24">
        <f t="shared" si="5"/>
        <v>19470286375.57</v>
      </c>
      <c r="V12" s="30">
        <f t="shared" si="5"/>
        <v>14</v>
      </c>
      <c r="W12" s="24">
        <f t="shared" si="5"/>
        <v>15341397078</v>
      </c>
      <c r="X12" s="30">
        <f t="shared" ref="X12:AC12" si="6">SUM(X7:X11)</f>
        <v>20</v>
      </c>
      <c r="Y12" s="24">
        <f t="shared" si="6"/>
        <v>67045706326</v>
      </c>
      <c r="Z12" s="30">
        <f t="shared" si="6"/>
        <v>20</v>
      </c>
      <c r="AA12" s="24">
        <f t="shared" si="6"/>
        <v>14629530571</v>
      </c>
      <c r="AB12" s="30">
        <f t="shared" si="6"/>
        <v>5</v>
      </c>
      <c r="AC12" s="24">
        <f t="shared" si="6"/>
        <v>4018401686</v>
      </c>
      <c r="AD12" s="30">
        <f t="shared" si="2"/>
        <v>12</v>
      </c>
      <c r="AE12" s="24">
        <f t="shared" si="2"/>
        <v>7468858926</v>
      </c>
      <c r="AF12" s="30">
        <f t="shared" si="2"/>
        <v>11</v>
      </c>
      <c r="AG12" s="24">
        <f t="shared" si="2"/>
        <v>7938983537</v>
      </c>
      <c r="AH12" s="30">
        <f t="shared" si="2"/>
        <v>8</v>
      </c>
      <c r="AI12" s="24">
        <f t="shared" si="2"/>
        <v>4222628280</v>
      </c>
      <c r="AJ12" s="44"/>
      <c r="AK12" s="45"/>
      <c r="AL12" s="44"/>
      <c r="AM12" s="45"/>
      <c r="AN12" s="44"/>
      <c r="AO12" s="45"/>
      <c r="AP12" s="44"/>
      <c r="AQ12" s="45"/>
      <c r="AR12" s="46"/>
      <c r="AS12" s="45"/>
      <c r="AT12" s="44"/>
      <c r="AU12" s="47"/>
      <c r="AV12" s="48"/>
      <c r="AW12" s="45"/>
      <c r="AX12" s="48"/>
      <c r="AY12" s="47"/>
      <c r="AZ12" s="49"/>
      <c r="BA12" s="45"/>
      <c r="BB12" s="50"/>
      <c r="BC12" s="51"/>
      <c r="BD12" s="50"/>
      <c r="BE12" s="51"/>
      <c r="BF12" s="50"/>
      <c r="BG12" s="51"/>
    </row>
    <row r="13" spans="1:60">
      <c r="C13" s="10"/>
    </row>
    <row r="14" spans="1:60">
      <c r="C14" s="10"/>
    </row>
    <row r="15" spans="1:60" ht="25.8">
      <c r="A15" s="8" t="s">
        <v>31</v>
      </c>
    </row>
    <row r="16" spans="1:60" s="6" customFormat="1" ht="31.5" customHeight="1">
      <c r="A16" s="9" t="s">
        <v>32</v>
      </c>
      <c r="B16" s="164" t="s">
        <v>56</v>
      </c>
      <c r="C16" s="164"/>
      <c r="D16" s="163" t="s">
        <v>155</v>
      </c>
      <c r="E16" s="164"/>
      <c r="F16" s="163" t="s">
        <v>121</v>
      </c>
      <c r="G16" s="164"/>
      <c r="H16" s="163" t="s">
        <v>100</v>
      </c>
      <c r="I16" s="164"/>
      <c r="J16" s="163" t="s">
        <v>97</v>
      </c>
      <c r="K16" s="164"/>
      <c r="L16" s="163" t="s">
        <v>91</v>
      </c>
      <c r="M16" s="164"/>
      <c r="N16" s="163" t="s">
        <v>81</v>
      </c>
      <c r="O16" s="164"/>
      <c r="P16" s="163" t="s">
        <v>78</v>
      </c>
      <c r="Q16" s="164"/>
      <c r="R16" s="163" t="s">
        <v>73</v>
      </c>
      <c r="S16" s="164"/>
      <c r="T16" s="163" t="s">
        <v>71</v>
      </c>
      <c r="U16" s="164"/>
      <c r="V16" s="163" t="s">
        <v>69</v>
      </c>
      <c r="W16" s="164"/>
      <c r="X16" s="163" t="s">
        <v>68</v>
      </c>
      <c r="Y16" s="164"/>
      <c r="Z16" s="163" t="s">
        <v>65</v>
      </c>
      <c r="AA16" s="164"/>
      <c r="AB16" s="163" t="s">
        <v>64</v>
      </c>
      <c r="AC16" s="164"/>
      <c r="AD16" s="163" t="s">
        <v>61</v>
      </c>
      <c r="AE16" s="164"/>
      <c r="AF16" s="163" t="s">
        <v>59</v>
      </c>
      <c r="AG16" s="164"/>
      <c r="AH16" s="163" t="s">
        <v>57</v>
      </c>
      <c r="AI16" s="164"/>
      <c r="AJ16" s="166"/>
      <c r="AK16" s="167"/>
      <c r="AL16" s="166"/>
      <c r="AM16" s="167"/>
      <c r="AN16" s="166"/>
      <c r="AO16" s="167"/>
      <c r="AP16" s="166"/>
      <c r="AQ16" s="167"/>
      <c r="AR16" s="166"/>
      <c r="AS16" s="167"/>
      <c r="AT16" s="166"/>
      <c r="AU16" s="167"/>
      <c r="AV16" s="166"/>
      <c r="AW16" s="167"/>
      <c r="AX16" s="166"/>
      <c r="AY16" s="167"/>
      <c r="AZ16" s="166"/>
      <c r="BA16" s="167"/>
      <c r="BB16" s="166"/>
      <c r="BC16" s="167"/>
      <c r="BD16" s="166"/>
      <c r="BE16" s="167"/>
      <c r="BF16" s="166"/>
      <c r="BG16" s="166"/>
      <c r="BH16"/>
    </row>
    <row r="17" spans="1:60" s="6" customFormat="1" ht="32.25" customHeight="1">
      <c r="B17" s="122" t="s">
        <v>23</v>
      </c>
      <c r="C17" s="123" t="s">
        <v>24</v>
      </c>
      <c r="D17" s="157" t="s">
        <v>23</v>
      </c>
      <c r="E17" s="158" t="s">
        <v>24</v>
      </c>
      <c r="F17" s="154" t="s">
        <v>23</v>
      </c>
      <c r="G17" s="155" t="s">
        <v>24</v>
      </c>
      <c r="H17" s="150" t="s">
        <v>23</v>
      </c>
      <c r="I17" s="151" t="s">
        <v>24</v>
      </c>
      <c r="J17" s="148" t="s">
        <v>23</v>
      </c>
      <c r="K17" s="149" t="s">
        <v>24</v>
      </c>
      <c r="L17" s="146" t="s">
        <v>23</v>
      </c>
      <c r="M17" s="147" t="s">
        <v>24</v>
      </c>
      <c r="N17" s="144" t="s">
        <v>23</v>
      </c>
      <c r="O17" s="145" t="s">
        <v>24</v>
      </c>
      <c r="P17" s="142" t="s">
        <v>23</v>
      </c>
      <c r="Q17" s="143" t="s">
        <v>24</v>
      </c>
      <c r="R17" s="140" t="s">
        <v>23</v>
      </c>
      <c r="S17" s="141" t="s">
        <v>24</v>
      </c>
      <c r="T17" s="138" t="s">
        <v>23</v>
      </c>
      <c r="U17" s="139" t="s">
        <v>24</v>
      </c>
      <c r="V17" s="136" t="s">
        <v>23</v>
      </c>
      <c r="W17" s="137" t="s">
        <v>24</v>
      </c>
      <c r="X17" s="134" t="s">
        <v>23</v>
      </c>
      <c r="Y17" s="135" t="s">
        <v>24</v>
      </c>
      <c r="Z17" s="132" t="s">
        <v>23</v>
      </c>
      <c r="AA17" s="133" t="s">
        <v>24</v>
      </c>
      <c r="AB17" s="130" t="s">
        <v>23</v>
      </c>
      <c r="AC17" s="131" t="s">
        <v>24</v>
      </c>
      <c r="AD17" s="127" t="s">
        <v>23</v>
      </c>
      <c r="AE17" s="126" t="s">
        <v>24</v>
      </c>
      <c r="AF17" s="124" t="s">
        <v>23</v>
      </c>
      <c r="AG17" s="125" t="s">
        <v>24</v>
      </c>
      <c r="AH17" s="122" t="s">
        <v>23</v>
      </c>
      <c r="AI17" s="123" t="s">
        <v>24</v>
      </c>
      <c r="AJ17" s="5"/>
      <c r="AK17" s="35"/>
      <c r="AL17" s="5"/>
      <c r="AM17" s="35"/>
      <c r="AN17" s="5"/>
      <c r="AO17" s="35"/>
      <c r="AP17" s="5"/>
      <c r="AQ17" s="35"/>
      <c r="AR17" s="5"/>
      <c r="AS17" s="35"/>
      <c r="AT17" s="5"/>
      <c r="AU17" s="35"/>
      <c r="AV17" s="5"/>
      <c r="AW17" s="35"/>
      <c r="AX17" s="5"/>
      <c r="AY17" s="35"/>
      <c r="AZ17" s="5"/>
      <c r="BA17" s="35"/>
      <c r="BB17" s="5"/>
      <c r="BC17" s="35"/>
      <c r="BD17" s="5"/>
      <c r="BE17" s="35"/>
      <c r="BF17" s="5"/>
      <c r="BG17" s="35"/>
      <c r="BH17"/>
    </row>
    <row r="18" spans="1:60" ht="21" customHeight="1">
      <c r="A18" s="7" t="s">
        <v>20</v>
      </c>
      <c r="B18" s="25">
        <f>+AH18+AF18+AD18+AB18+Z18+X18+V18+T18+R18+P18+N18+L18+J18+H18+F18+D18</f>
        <v>2</v>
      </c>
      <c r="C18" s="22">
        <f>+AI18+AG18+AE18+AC18+AA18+Y18+W18+U18+S18+Q18+O18+M18+K18+I18+G18+E18</f>
        <v>6644400</v>
      </c>
      <c r="D18" s="29">
        <v>0</v>
      </c>
      <c r="E18" s="23">
        <v>0</v>
      </c>
      <c r="F18" s="29">
        <v>0</v>
      </c>
      <c r="G18" s="23">
        <v>0</v>
      </c>
      <c r="H18" s="29">
        <v>0</v>
      </c>
      <c r="I18" s="23">
        <v>0</v>
      </c>
      <c r="J18" s="29">
        <v>0</v>
      </c>
      <c r="K18" s="23">
        <v>0</v>
      </c>
      <c r="L18" s="29">
        <v>0</v>
      </c>
      <c r="M18" s="23">
        <v>0</v>
      </c>
      <c r="N18" s="29">
        <v>0</v>
      </c>
      <c r="O18" s="23">
        <v>0</v>
      </c>
      <c r="P18" s="29">
        <v>0</v>
      </c>
      <c r="Q18" s="23">
        <v>0</v>
      </c>
      <c r="R18" s="29">
        <v>0</v>
      </c>
      <c r="S18" s="23">
        <v>0</v>
      </c>
      <c r="T18" s="29">
        <v>1</v>
      </c>
      <c r="U18" s="23">
        <v>5069400</v>
      </c>
      <c r="V18" s="29">
        <v>0</v>
      </c>
      <c r="W18" s="23">
        <v>0</v>
      </c>
      <c r="X18" s="29">
        <v>0</v>
      </c>
      <c r="Y18" s="23">
        <v>0</v>
      </c>
      <c r="Z18" s="29">
        <v>0</v>
      </c>
      <c r="AA18" s="23">
        <v>0</v>
      </c>
      <c r="AB18" s="29">
        <v>0</v>
      </c>
      <c r="AC18" s="23">
        <v>0</v>
      </c>
      <c r="AD18" s="29">
        <v>1</v>
      </c>
      <c r="AE18" s="23">
        <v>1575000</v>
      </c>
      <c r="AF18" s="29">
        <v>0</v>
      </c>
      <c r="AG18" s="23">
        <v>0</v>
      </c>
      <c r="AH18" s="29">
        <v>0</v>
      </c>
      <c r="AI18" s="23">
        <v>0</v>
      </c>
      <c r="AJ18" s="36"/>
      <c r="AK18" s="37"/>
      <c r="AL18" s="36"/>
      <c r="AM18" s="37"/>
      <c r="AN18" s="36"/>
      <c r="AO18" s="39"/>
      <c r="AP18" s="36"/>
      <c r="AQ18" s="37"/>
      <c r="AR18" s="38"/>
      <c r="AS18" s="37"/>
      <c r="AT18" s="36"/>
      <c r="AU18" s="39"/>
      <c r="AV18" s="36"/>
      <c r="AW18" s="37"/>
      <c r="AX18" s="40"/>
      <c r="AY18" s="39"/>
      <c r="AZ18" s="41"/>
      <c r="BA18" s="39"/>
      <c r="BB18" s="42"/>
      <c r="BC18" s="43"/>
      <c r="BD18" s="42"/>
      <c r="BE18" s="43"/>
      <c r="BF18" s="42"/>
      <c r="BG18" s="43"/>
    </row>
    <row r="19" spans="1:60" ht="21">
      <c r="A19" s="7" t="s">
        <v>26</v>
      </c>
      <c r="B19" s="25">
        <f t="shared" ref="B19:B22" si="7">+AH19+AF19+AD19+AB19+Z19+X19+V19+T19+R19+P19+N19+L19+J19+H19+F19+D19</f>
        <v>13</v>
      </c>
      <c r="C19" s="22">
        <f t="shared" ref="C19:C22" si="8">+AI19+AG19+AE19+AC19+AA19+Y19+W19+U19+S19+Q19+O19+M19+K19+I19+G19+E19</f>
        <v>299777250.12</v>
      </c>
      <c r="D19" s="29">
        <v>0</v>
      </c>
      <c r="E19" s="23">
        <v>0</v>
      </c>
      <c r="F19" s="29">
        <v>0</v>
      </c>
      <c r="G19" s="23">
        <v>0</v>
      </c>
      <c r="H19" s="29">
        <v>0</v>
      </c>
      <c r="I19" s="23">
        <v>0</v>
      </c>
      <c r="J19" s="29">
        <v>1</v>
      </c>
      <c r="K19" s="23">
        <v>89717055.120000005</v>
      </c>
      <c r="L19" s="29">
        <v>2</v>
      </c>
      <c r="M19" s="23">
        <v>55465098</v>
      </c>
      <c r="N19" s="29">
        <v>0</v>
      </c>
      <c r="O19" s="23">
        <v>0</v>
      </c>
      <c r="P19" s="29">
        <v>2</v>
      </c>
      <c r="Q19" s="23">
        <v>17226137</v>
      </c>
      <c r="R19" s="29">
        <v>1</v>
      </c>
      <c r="S19" s="23">
        <v>24158300</v>
      </c>
      <c r="T19" s="29">
        <v>2</v>
      </c>
      <c r="U19" s="23">
        <v>24065000</v>
      </c>
      <c r="V19" s="29">
        <v>3</v>
      </c>
      <c r="W19" s="23">
        <v>56048000</v>
      </c>
      <c r="X19" s="29">
        <v>1</v>
      </c>
      <c r="Y19" s="23">
        <v>3097660</v>
      </c>
      <c r="Z19" s="29">
        <v>1</v>
      </c>
      <c r="AA19" s="23">
        <v>30000000</v>
      </c>
      <c r="AB19" s="29">
        <v>0</v>
      </c>
      <c r="AC19" s="23">
        <v>0</v>
      </c>
      <c r="AD19" s="29">
        <v>0</v>
      </c>
      <c r="AE19" s="23">
        <v>0</v>
      </c>
      <c r="AF19" s="29">
        <v>0</v>
      </c>
      <c r="AG19" s="23">
        <v>0</v>
      </c>
      <c r="AH19" s="29">
        <v>0</v>
      </c>
      <c r="AI19" s="23">
        <v>0</v>
      </c>
      <c r="AJ19" s="36"/>
      <c r="AK19" s="37"/>
      <c r="AL19" s="36"/>
      <c r="AM19" s="37"/>
      <c r="AN19" s="36"/>
      <c r="AO19" s="39"/>
      <c r="AP19" s="36"/>
      <c r="AQ19" s="37"/>
      <c r="AR19" s="38"/>
      <c r="AS19" s="37"/>
      <c r="AT19" s="36"/>
      <c r="AU19" s="39"/>
      <c r="AV19" s="36"/>
      <c r="AW19" s="37"/>
      <c r="AX19" s="40"/>
      <c r="AY19" s="39"/>
      <c r="AZ19" s="41"/>
      <c r="BA19" s="39"/>
      <c r="BB19" s="42"/>
      <c r="BC19" s="43"/>
      <c r="BD19" s="42"/>
      <c r="BE19" s="43"/>
      <c r="BF19" s="42"/>
      <c r="BG19" s="43"/>
    </row>
    <row r="20" spans="1:60" ht="21">
      <c r="A20" s="7" t="s">
        <v>25</v>
      </c>
      <c r="B20" s="25">
        <f t="shared" si="7"/>
        <v>4</v>
      </c>
      <c r="C20" s="22">
        <f t="shared" si="8"/>
        <v>98332809</v>
      </c>
      <c r="D20" s="29">
        <v>0</v>
      </c>
      <c r="E20" s="23">
        <v>0</v>
      </c>
      <c r="F20" s="29">
        <v>2</v>
      </c>
      <c r="G20" s="23">
        <v>23987861</v>
      </c>
      <c r="H20" s="29">
        <v>0</v>
      </c>
      <c r="I20" s="23">
        <v>0</v>
      </c>
      <c r="J20" s="29">
        <v>1</v>
      </c>
      <c r="K20" s="23">
        <v>3727100</v>
      </c>
      <c r="L20" s="29">
        <v>0</v>
      </c>
      <c r="M20" s="23">
        <v>0</v>
      </c>
      <c r="N20" s="29">
        <v>0</v>
      </c>
      <c r="O20" s="23">
        <v>0</v>
      </c>
      <c r="P20" s="29">
        <v>0</v>
      </c>
      <c r="Q20" s="23">
        <v>0</v>
      </c>
      <c r="R20" s="29">
        <v>0</v>
      </c>
      <c r="S20" s="23">
        <v>0</v>
      </c>
      <c r="T20" s="29">
        <v>0</v>
      </c>
      <c r="U20" s="23">
        <v>0</v>
      </c>
      <c r="V20" s="29">
        <v>0</v>
      </c>
      <c r="W20" s="23">
        <v>0</v>
      </c>
      <c r="X20" s="29">
        <v>0</v>
      </c>
      <c r="Y20" s="23">
        <v>0</v>
      </c>
      <c r="Z20" s="29">
        <v>1</v>
      </c>
      <c r="AA20" s="23">
        <v>70617848</v>
      </c>
      <c r="AB20" s="29">
        <v>0</v>
      </c>
      <c r="AC20" s="23">
        <v>0</v>
      </c>
      <c r="AD20" s="29">
        <v>0</v>
      </c>
      <c r="AE20" s="23">
        <v>0</v>
      </c>
      <c r="AF20" s="29">
        <v>0</v>
      </c>
      <c r="AG20" s="23">
        <v>0</v>
      </c>
      <c r="AH20" s="29">
        <v>0</v>
      </c>
      <c r="AI20" s="23">
        <v>0</v>
      </c>
      <c r="AJ20" s="36"/>
      <c r="AK20" s="37"/>
      <c r="AL20" s="36"/>
      <c r="AM20" s="37"/>
      <c r="AN20" s="36"/>
      <c r="AO20" s="39"/>
      <c r="AP20" s="36"/>
      <c r="AQ20" s="37"/>
      <c r="AR20" s="38"/>
      <c r="AS20" s="37"/>
      <c r="AT20" s="36"/>
      <c r="AU20" s="39"/>
      <c r="AV20" s="36"/>
      <c r="AW20" s="37"/>
      <c r="AX20" s="40"/>
      <c r="AY20" s="39"/>
      <c r="AZ20" s="41"/>
      <c r="BA20" s="39"/>
      <c r="BB20" s="42"/>
      <c r="BC20" s="43"/>
      <c r="BD20" s="42"/>
      <c r="BE20" s="43"/>
      <c r="BF20" s="42"/>
      <c r="BG20" s="43"/>
    </row>
    <row r="21" spans="1:60" ht="21">
      <c r="A21" s="7" t="s">
        <v>21</v>
      </c>
      <c r="B21" s="25">
        <f t="shared" si="7"/>
        <v>42</v>
      </c>
      <c r="C21" s="22">
        <f t="shared" si="8"/>
        <v>5037851301</v>
      </c>
      <c r="D21" s="29">
        <v>2</v>
      </c>
      <c r="E21" s="23">
        <v>13168798</v>
      </c>
      <c r="F21" s="29">
        <v>3</v>
      </c>
      <c r="G21" s="23">
        <v>83357209</v>
      </c>
      <c r="H21" s="29">
        <v>2</v>
      </c>
      <c r="I21" s="23">
        <v>227000000</v>
      </c>
      <c r="J21" s="29">
        <v>3</v>
      </c>
      <c r="K21" s="23">
        <v>257368777</v>
      </c>
      <c r="L21" s="29">
        <v>3</v>
      </c>
      <c r="M21" s="23">
        <v>942720535</v>
      </c>
      <c r="N21" s="29">
        <v>3</v>
      </c>
      <c r="O21" s="23">
        <v>270500990</v>
      </c>
      <c r="P21" s="29">
        <v>0</v>
      </c>
      <c r="Q21" s="23">
        <v>0</v>
      </c>
      <c r="R21" s="29">
        <v>3</v>
      </c>
      <c r="S21" s="23">
        <v>482392920</v>
      </c>
      <c r="T21" s="29">
        <v>1</v>
      </c>
      <c r="U21" s="23">
        <v>1949184339</v>
      </c>
      <c r="V21" s="29">
        <v>4</v>
      </c>
      <c r="W21" s="23">
        <v>47393258</v>
      </c>
      <c r="X21" s="29">
        <v>4</v>
      </c>
      <c r="Y21" s="23">
        <v>72024460</v>
      </c>
      <c r="Z21" s="29">
        <v>3</v>
      </c>
      <c r="AA21" s="23">
        <v>53852921</v>
      </c>
      <c r="AB21" s="29">
        <v>2</v>
      </c>
      <c r="AC21" s="23">
        <v>14524000</v>
      </c>
      <c r="AD21" s="29">
        <v>4</v>
      </c>
      <c r="AE21" s="23">
        <v>79322190</v>
      </c>
      <c r="AF21" s="29">
        <v>3</v>
      </c>
      <c r="AG21" s="23">
        <v>482486843</v>
      </c>
      <c r="AH21" s="29">
        <v>2</v>
      </c>
      <c r="AI21" s="23">
        <v>62554061</v>
      </c>
      <c r="AJ21" s="36"/>
      <c r="AK21" s="37"/>
      <c r="AL21" s="36"/>
      <c r="AM21" s="37"/>
      <c r="AN21" s="36"/>
      <c r="AO21" s="39"/>
      <c r="AP21" s="36"/>
      <c r="AQ21" s="37"/>
      <c r="AR21" s="38"/>
      <c r="AS21" s="37"/>
      <c r="AT21" s="36"/>
      <c r="AU21" s="39"/>
      <c r="AV21" s="36"/>
      <c r="AW21" s="37"/>
      <c r="AX21" s="40"/>
      <c r="AY21" s="39"/>
      <c r="AZ21" s="41"/>
      <c r="BA21" s="52"/>
      <c r="BB21" s="42"/>
      <c r="BC21" s="43"/>
      <c r="BD21" s="42"/>
      <c r="BE21" s="43"/>
      <c r="BF21" s="42"/>
      <c r="BG21" s="43"/>
    </row>
    <row r="22" spans="1:60" ht="21">
      <c r="A22" s="7" t="s">
        <v>22</v>
      </c>
      <c r="B22" s="25">
        <f t="shared" si="7"/>
        <v>13</v>
      </c>
      <c r="C22" s="22">
        <f t="shared" si="8"/>
        <v>2816765937</v>
      </c>
      <c r="D22" s="29">
        <v>0</v>
      </c>
      <c r="E22" s="23">
        <v>0</v>
      </c>
      <c r="F22" s="29">
        <v>2</v>
      </c>
      <c r="G22" s="23">
        <v>13087000</v>
      </c>
      <c r="H22" s="29">
        <v>1</v>
      </c>
      <c r="I22" s="23">
        <v>224681574</v>
      </c>
      <c r="J22" s="29">
        <v>0</v>
      </c>
      <c r="K22" s="23">
        <v>0</v>
      </c>
      <c r="L22" s="29">
        <v>2</v>
      </c>
      <c r="M22" s="23">
        <v>242567760</v>
      </c>
      <c r="N22" s="29">
        <v>0</v>
      </c>
      <c r="O22" s="23">
        <v>0</v>
      </c>
      <c r="P22" s="29">
        <v>2</v>
      </c>
      <c r="Q22" s="23">
        <v>1882465872</v>
      </c>
      <c r="R22" s="29">
        <v>0</v>
      </c>
      <c r="S22" s="23">
        <v>0</v>
      </c>
      <c r="T22" s="29">
        <v>0</v>
      </c>
      <c r="U22" s="23">
        <v>0</v>
      </c>
      <c r="V22" s="29">
        <v>0</v>
      </c>
      <c r="W22" s="23">
        <v>0</v>
      </c>
      <c r="X22" s="29">
        <v>1</v>
      </c>
      <c r="Y22" s="23">
        <v>40000000</v>
      </c>
      <c r="Z22" s="29">
        <v>0</v>
      </c>
      <c r="AA22" s="23">
        <v>0</v>
      </c>
      <c r="AB22" s="29">
        <v>1</v>
      </c>
      <c r="AC22" s="23">
        <v>20000000</v>
      </c>
      <c r="AD22" s="29">
        <v>1</v>
      </c>
      <c r="AE22" s="23">
        <v>265898582</v>
      </c>
      <c r="AF22" s="29">
        <v>0</v>
      </c>
      <c r="AG22" s="23">
        <v>0</v>
      </c>
      <c r="AH22" s="29">
        <v>3</v>
      </c>
      <c r="AI22" s="23">
        <v>128065149</v>
      </c>
      <c r="AJ22" s="36"/>
      <c r="AK22" s="37"/>
      <c r="AL22" s="36"/>
      <c r="AM22" s="37"/>
      <c r="AN22" s="36"/>
      <c r="AO22" s="39"/>
      <c r="AP22" s="36"/>
      <c r="AQ22" s="37"/>
      <c r="AR22" s="38"/>
      <c r="AS22" s="37"/>
      <c r="AT22" s="36"/>
      <c r="AU22" s="39"/>
      <c r="AV22" s="36"/>
      <c r="AW22" s="37"/>
      <c r="AX22" s="40"/>
      <c r="AY22" s="39"/>
      <c r="AZ22" s="41"/>
      <c r="BA22" s="39"/>
      <c r="BB22" s="42"/>
      <c r="BC22" s="43"/>
      <c r="BD22" s="42"/>
      <c r="BE22" s="43"/>
      <c r="BF22" s="42"/>
      <c r="BG22" s="43"/>
    </row>
    <row r="23" spans="1:60" ht="21">
      <c r="A23" s="11" t="s">
        <v>35</v>
      </c>
      <c r="B23" s="30">
        <f t="shared" ref="B23:AI23" si="9">SUM(B18:B22)</f>
        <v>74</v>
      </c>
      <c r="C23" s="24">
        <f t="shared" si="9"/>
        <v>8259371697.1199999</v>
      </c>
      <c r="D23" s="30">
        <f>SUM(D18:D22)</f>
        <v>2</v>
      </c>
      <c r="E23" s="24">
        <f>SUM(E18:E22)</f>
        <v>13168798</v>
      </c>
      <c r="F23" s="30">
        <f t="shared" ref="F23:K23" si="10">SUM(F18:F22)</f>
        <v>7</v>
      </c>
      <c r="G23" s="24">
        <f t="shared" si="10"/>
        <v>120432070</v>
      </c>
      <c r="H23" s="30">
        <f t="shared" si="10"/>
        <v>3</v>
      </c>
      <c r="I23" s="24">
        <f t="shared" si="10"/>
        <v>451681574</v>
      </c>
      <c r="J23" s="30">
        <f t="shared" si="10"/>
        <v>5</v>
      </c>
      <c r="K23" s="24">
        <f t="shared" si="10"/>
        <v>350812932.12</v>
      </c>
      <c r="L23" s="30">
        <f t="shared" ref="L23:Q23" si="11">SUM(L18:L22)</f>
        <v>7</v>
      </c>
      <c r="M23" s="24">
        <f t="shared" si="11"/>
        <v>1240753393</v>
      </c>
      <c r="N23" s="30">
        <f t="shared" si="11"/>
        <v>3</v>
      </c>
      <c r="O23" s="24">
        <f t="shared" si="11"/>
        <v>270500990</v>
      </c>
      <c r="P23" s="30">
        <f t="shared" si="11"/>
        <v>4</v>
      </c>
      <c r="Q23" s="24">
        <f t="shared" si="11"/>
        <v>1899692009</v>
      </c>
      <c r="R23" s="30">
        <f t="shared" ref="R23:W23" si="12">SUM(R18:R22)</f>
        <v>4</v>
      </c>
      <c r="S23" s="24">
        <f t="shared" si="12"/>
        <v>506551220</v>
      </c>
      <c r="T23" s="30">
        <f t="shared" si="12"/>
        <v>4</v>
      </c>
      <c r="U23" s="24">
        <f t="shared" si="12"/>
        <v>1978318739</v>
      </c>
      <c r="V23" s="30">
        <f t="shared" si="12"/>
        <v>7</v>
      </c>
      <c r="W23" s="24">
        <f t="shared" si="12"/>
        <v>103441258</v>
      </c>
      <c r="X23" s="30">
        <f t="shared" ref="X23:AC23" si="13">SUM(X18:X22)</f>
        <v>6</v>
      </c>
      <c r="Y23" s="24">
        <f t="shared" si="13"/>
        <v>115122120</v>
      </c>
      <c r="Z23" s="30">
        <f t="shared" si="13"/>
        <v>5</v>
      </c>
      <c r="AA23" s="24">
        <f t="shared" si="13"/>
        <v>154470769</v>
      </c>
      <c r="AB23" s="30">
        <f t="shared" si="13"/>
        <v>3</v>
      </c>
      <c r="AC23" s="24">
        <f t="shared" si="13"/>
        <v>34524000</v>
      </c>
      <c r="AD23" s="30">
        <f t="shared" si="9"/>
        <v>6</v>
      </c>
      <c r="AE23" s="24">
        <f t="shared" si="9"/>
        <v>346795772</v>
      </c>
      <c r="AF23" s="30">
        <f t="shared" si="9"/>
        <v>3</v>
      </c>
      <c r="AG23" s="24">
        <f t="shared" si="9"/>
        <v>482486843</v>
      </c>
      <c r="AH23" s="30">
        <f t="shared" si="9"/>
        <v>5</v>
      </c>
      <c r="AI23" s="24">
        <f t="shared" si="9"/>
        <v>190619210</v>
      </c>
      <c r="AJ23" s="44"/>
      <c r="AK23" s="45"/>
      <c r="AL23" s="44"/>
      <c r="AM23" s="45"/>
      <c r="AN23" s="44"/>
      <c r="AO23" s="47"/>
      <c r="AP23" s="44"/>
      <c r="AQ23" s="45"/>
      <c r="AR23" s="46"/>
      <c r="AS23" s="45"/>
      <c r="AT23" s="44"/>
      <c r="AU23" s="47"/>
      <c r="AV23" s="44"/>
      <c r="AW23" s="45"/>
      <c r="AX23" s="48"/>
      <c r="AY23" s="47"/>
      <c r="AZ23" s="49"/>
      <c r="BA23" s="47"/>
      <c r="BB23" s="50"/>
      <c r="BC23" s="51"/>
      <c r="BD23" s="50"/>
      <c r="BE23" s="51"/>
      <c r="BF23" s="50"/>
      <c r="BG23" s="51"/>
    </row>
    <row r="24" spans="1:60">
      <c r="C24" s="10"/>
    </row>
    <row r="25" spans="1:60">
      <c r="C25" s="10"/>
    </row>
    <row r="26" spans="1:60" ht="25.8">
      <c r="A26" s="8" t="s">
        <v>30</v>
      </c>
    </row>
    <row r="27" spans="1:60" s="6" customFormat="1" ht="31.5" customHeight="1">
      <c r="A27" s="9" t="s">
        <v>33</v>
      </c>
      <c r="B27" s="164" t="s">
        <v>56</v>
      </c>
      <c r="C27" s="164"/>
      <c r="D27" s="163" t="s">
        <v>155</v>
      </c>
      <c r="E27" s="164"/>
      <c r="F27" s="163" t="s">
        <v>121</v>
      </c>
      <c r="G27" s="164"/>
      <c r="H27" s="163" t="s">
        <v>100</v>
      </c>
      <c r="I27" s="164"/>
      <c r="J27" s="163" t="s">
        <v>97</v>
      </c>
      <c r="K27" s="164"/>
      <c r="L27" s="163" t="s">
        <v>91</v>
      </c>
      <c r="M27" s="164"/>
      <c r="N27" s="163" t="s">
        <v>81</v>
      </c>
      <c r="O27" s="164"/>
      <c r="P27" s="163" t="s">
        <v>78</v>
      </c>
      <c r="Q27" s="164"/>
      <c r="R27" s="163" t="s">
        <v>73</v>
      </c>
      <c r="S27" s="164"/>
      <c r="T27" s="163" t="s">
        <v>71</v>
      </c>
      <c r="U27" s="164"/>
      <c r="V27" s="163" t="s">
        <v>69</v>
      </c>
      <c r="W27" s="164"/>
      <c r="X27" s="163" t="s">
        <v>68</v>
      </c>
      <c r="Y27" s="164"/>
      <c r="Z27" s="163" t="s">
        <v>65</v>
      </c>
      <c r="AA27" s="164"/>
      <c r="AB27" s="163" t="s">
        <v>64</v>
      </c>
      <c r="AC27" s="164"/>
      <c r="AD27" s="163" t="s">
        <v>61</v>
      </c>
      <c r="AE27" s="164"/>
      <c r="AF27" s="163" t="s">
        <v>59</v>
      </c>
      <c r="AG27" s="164"/>
      <c r="AH27" s="163" t="s">
        <v>57</v>
      </c>
      <c r="AI27" s="164"/>
      <c r="AJ27" s="166"/>
      <c r="AK27" s="167"/>
      <c r="AL27" s="166"/>
      <c r="AM27" s="167"/>
      <c r="AN27" s="166"/>
      <c r="AO27" s="167"/>
      <c r="AP27" s="166"/>
      <c r="AQ27" s="167"/>
      <c r="AR27" s="166"/>
      <c r="AS27" s="167"/>
      <c r="AT27" s="166"/>
      <c r="AU27" s="167"/>
      <c r="AV27" s="166"/>
      <c r="AW27" s="167"/>
      <c r="AX27" s="166"/>
      <c r="AY27" s="167"/>
      <c r="AZ27" s="166"/>
      <c r="BA27" s="167"/>
      <c r="BB27" s="166"/>
      <c r="BC27" s="167"/>
      <c r="BD27" s="166"/>
      <c r="BE27" s="167"/>
      <c r="BF27" s="166"/>
      <c r="BG27" s="166"/>
      <c r="BH27"/>
    </row>
    <row r="28" spans="1:60" s="6" customFormat="1" ht="32.25" customHeight="1">
      <c r="B28" s="122" t="s">
        <v>23</v>
      </c>
      <c r="C28" s="123" t="s">
        <v>24</v>
      </c>
      <c r="D28" s="157" t="s">
        <v>23</v>
      </c>
      <c r="E28" s="158" t="s">
        <v>24</v>
      </c>
      <c r="F28" s="154" t="s">
        <v>23</v>
      </c>
      <c r="G28" s="155" t="s">
        <v>24</v>
      </c>
      <c r="H28" s="150" t="s">
        <v>23</v>
      </c>
      <c r="I28" s="151" t="s">
        <v>24</v>
      </c>
      <c r="J28" s="148" t="s">
        <v>23</v>
      </c>
      <c r="K28" s="149" t="s">
        <v>24</v>
      </c>
      <c r="L28" s="146" t="s">
        <v>23</v>
      </c>
      <c r="M28" s="147" t="s">
        <v>24</v>
      </c>
      <c r="N28" s="144" t="s">
        <v>23</v>
      </c>
      <c r="O28" s="145" t="s">
        <v>24</v>
      </c>
      <c r="P28" s="142" t="s">
        <v>23</v>
      </c>
      <c r="Q28" s="143" t="s">
        <v>24</v>
      </c>
      <c r="R28" s="140" t="s">
        <v>23</v>
      </c>
      <c r="S28" s="141" t="s">
        <v>24</v>
      </c>
      <c r="T28" s="138" t="s">
        <v>23</v>
      </c>
      <c r="U28" s="139" t="s">
        <v>24</v>
      </c>
      <c r="V28" s="136" t="s">
        <v>23</v>
      </c>
      <c r="W28" s="137" t="s">
        <v>24</v>
      </c>
      <c r="X28" s="134" t="s">
        <v>23</v>
      </c>
      <c r="Y28" s="135" t="s">
        <v>24</v>
      </c>
      <c r="Z28" s="132" t="s">
        <v>23</v>
      </c>
      <c r="AA28" s="133" t="s">
        <v>24</v>
      </c>
      <c r="AB28" s="130" t="s">
        <v>23</v>
      </c>
      <c r="AC28" s="131" t="s">
        <v>24</v>
      </c>
      <c r="AD28" s="127" t="s">
        <v>23</v>
      </c>
      <c r="AE28" s="126" t="s">
        <v>24</v>
      </c>
      <c r="AF28" s="124" t="s">
        <v>23</v>
      </c>
      <c r="AG28" s="125" t="s">
        <v>24</v>
      </c>
      <c r="AH28" s="122" t="s">
        <v>23</v>
      </c>
      <c r="AI28" s="123" t="s">
        <v>24</v>
      </c>
      <c r="AJ28" s="5"/>
      <c r="AK28" s="35"/>
      <c r="AL28" s="5"/>
      <c r="AM28" s="35"/>
      <c r="AN28" s="5"/>
      <c r="AO28" s="35"/>
      <c r="AP28" s="5"/>
      <c r="AQ28" s="35"/>
      <c r="AR28" s="5"/>
      <c r="AS28" s="35"/>
      <c r="AT28" s="5"/>
      <c r="AU28" s="35"/>
      <c r="AV28" s="5"/>
      <c r="AW28" s="35"/>
      <c r="AX28" s="5"/>
      <c r="AY28" s="35"/>
      <c r="AZ28" s="5"/>
      <c r="BA28" s="35"/>
      <c r="BB28" s="5"/>
      <c r="BC28" s="35"/>
      <c r="BD28" s="5"/>
      <c r="BE28" s="35"/>
      <c r="BF28" s="5"/>
      <c r="BG28" s="35"/>
      <c r="BH28"/>
    </row>
    <row r="29" spans="1:60" ht="21">
      <c r="A29" s="7" t="s">
        <v>20</v>
      </c>
      <c r="B29" s="25">
        <f>+AH29+AF29+AD29+AB29+Z29+X29+V29+T29+R29+P29+N29+L29+J29+H29+F29+D29</f>
        <v>6</v>
      </c>
      <c r="C29" s="22">
        <f>+AI29+AG29+AE29+AC29+AA29+Y29+W29+U29+S29+Q29+O29+M29+K29+I29+G29+E29</f>
        <v>1368864680</v>
      </c>
      <c r="D29" s="29">
        <f>D18+D7</f>
        <v>2</v>
      </c>
      <c r="E29" s="23">
        <f>E18+E7</f>
        <v>851720280</v>
      </c>
      <c r="F29" s="29">
        <f>F18+F7</f>
        <v>0</v>
      </c>
      <c r="G29" s="23">
        <f>G18+G7</f>
        <v>0</v>
      </c>
      <c r="H29" s="29">
        <f>H18+H7</f>
        <v>1</v>
      </c>
      <c r="I29" s="23">
        <f>I18+I7</f>
        <v>369500000</v>
      </c>
      <c r="J29" s="29">
        <f>J18+J7</f>
        <v>0</v>
      </c>
      <c r="K29" s="23">
        <f>K18+K7</f>
        <v>0</v>
      </c>
      <c r="L29" s="29">
        <f>L18+L7</f>
        <v>0</v>
      </c>
      <c r="M29" s="23">
        <f>M18+M7</f>
        <v>0</v>
      </c>
      <c r="N29" s="29">
        <f>N18+N7</f>
        <v>0</v>
      </c>
      <c r="O29" s="23">
        <f>O18+O7</f>
        <v>0</v>
      </c>
      <c r="P29" s="29">
        <f>P18+P7</f>
        <v>0</v>
      </c>
      <c r="Q29" s="23">
        <f>Q18+Q7</f>
        <v>0</v>
      </c>
      <c r="R29" s="29">
        <f>R18+R7</f>
        <v>0</v>
      </c>
      <c r="S29" s="23">
        <f>S18+S7</f>
        <v>0</v>
      </c>
      <c r="T29" s="29">
        <f>T18+T7</f>
        <v>1</v>
      </c>
      <c r="U29" s="23">
        <f>U18+U7</f>
        <v>5069400</v>
      </c>
      <c r="V29" s="29">
        <f>V18+V7</f>
        <v>0</v>
      </c>
      <c r="W29" s="23">
        <f>W18+W7</f>
        <v>0</v>
      </c>
      <c r="X29" s="29">
        <f>X18+X7</f>
        <v>0</v>
      </c>
      <c r="Y29" s="23">
        <f>Y18+Y7</f>
        <v>0</v>
      </c>
      <c r="Z29" s="29">
        <f>Z18+Z7</f>
        <v>0</v>
      </c>
      <c r="AA29" s="23">
        <f>AA18+AA7</f>
        <v>0</v>
      </c>
      <c r="AB29" s="29">
        <f>AB18+AB7</f>
        <v>0</v>
      </c>
      <c r="AC29" s="23">
        <f>AC18+AC7</f>
        <v>0</v>
      </c>
      <c r="AD29" s="29">
        <f>+AD18+AD7</f>
        <v>1</v>
      </c>
      <c r="AE29" s="23">
        <f>+AE18+AE7</f>
        <v>1575000</v>
      </c>
      <c r="AF29" s="29">
        <f>AF18+AF7</f>
        <v>0</v>
      </c>
      <c r="AG29" s="23">
        <f>AG18+AG7</f>
        <v>0</v>
      </c>
      <c r="AH29" s="29">
        <f>AH18+AH7</f>
        <v>1</v>
      </c>
      <c r="AI29" s="23">
        <f>AI18+AI7</f>
        <v>141000000</v>
      </c>
      <c r="AJ29" s="36"/>
      <c r="AK29" s="37"/>
      <c r="AL29" s="36"/>
      <c r="AM29" s="37"/>
      <c r="AN29" s="36"/>
      <c r="AO29" s="37"/>
      <c r="AP29" s="36"/>
      <c r="AQ29" s="37"/>
      <c r="AR29" s="36"/>
      <c r="AS29" s="37"/>
      <c r="AT29" s="36"/>
      <c r="AU29" s="39"/>
      <c r="AV29" s="36"/>
      <c r="AW29" s="37"/>
      <c r="AX29" s="40"/>
      <c r="AY29" s="39"/>
      <c r="AZ29" s="41"/>
      <c r="BA29" s="39"/>
      <c r="BB29" s="42"/>
      <c r="BC29" s="43"/>
      <c r="BD29" s="42"/>
      <c r="BE29" s="43"/>
      <c r="BF29" s="42"/>
      <c r="BG29" s="43"/>
    </row>
    <row r="30" spans="1:60" ht="21">
      <c r="A30" s="7" t="s">
        <v>26</v>
      </c>
      <c r="B30" s="25">
        <f t="shared" ref="B30:B33" si="14">+AH30+AF30+AD30+AB30+Z30+X30+V30+T30+R30+P30+N30+L30+J30+H30+F30+D30</f>
        <v>25</v>
      </c>
      <c r="C30" s="22">
        <f t="shared" ref="C30:C33" si="15">+AI30+AG30+AE30+AC30+AA30+Y30+W30+U30+S30+Q30+O30+M30+K30+I30+G30+E30</f>
        <v>6853950934.1199999</v>
      </c>
      <c r="D30" s="29">
        <f t="shared" ref="D30:E33" si="16">D19+D8</f>
        <v>2</v>
      </c>
      <c r="E30" s="23">
        <f t="shared" si="16"/>
        <v>723034596</v>
      </c>
      <c r="F30" s="29">
        <f>F19+F8</f>
        <v>1</v>
      </c>
      <c r="G30" s="23">
        <f>G19+G8</f>
        <v>500000000</v>
      </c>
      <c r="H30" s="29">
        <f>H19+H8</f>
        <v>0</v>
      </c>
      <c r="I30" s="23">
        <f>I19+I8</f>
        <v>0</v>
      </c>
      <c r="J30" s="29">
        <f>J19+J8</f>
        <v>1</v>
      </c>
      <c r="K30" s="23">
        <f>K19+K8</f>
        <v>89717055.120000005</v>
      </c>
      <c r="L30" s="29">
        <f>L19+L8</f>
        <v>3</v>
      </c>
      <c r="M30" s="23">
        <f>M19+M8</f>
        <v>1785721814</v>
      </c>
      <c r="N30" s="29">
        <f>N19+N8</f>
        <v>1</v>
      </c>
      <c r="O30" s="23">
        <f>O19+O8</f>
        <v>588175500</v>
      </c>
      <c r="P30" s="29">
        <f>P19+P8</f>
        <v>2</v>
      </c>
      <c r="Q30" s="23">
        <f>Q19+Q8</f>
        <v>17226137</v>
      </c>
      <c r="R30" s="29">
        <f>R19+R8</f>
        <v>1</v>
      </c>
      <c r="S30" s="23">
        <f>S19+S8</f>
        <v>24158300</v>
      </c>
      <c r="T30" s="29">
        <f>T19+T8</f>
        <v>3</v>
      </c>
      <c r="U30" s="23">
        <f>U19+U8</f>
        <v>833425680</v>
      </c>
      <c r="V30" s="29">
        <f>V19+V8</f>
        <v>4</v>
      </c>
      <c r="W30" s="23">
        <f>W19+W8</f>
        <v>633377878</v>
      </c>
      <c r="X30" s="29">
        <f>X19+X8</f>
        <v>1</v>
      </c>
      <c r="Y30" s="23">
        <f>Y19+Y8</f>
        <v>3097660</v>
      </c>
      <c r="Z30" s="29">
        <f>Z19+Z8</f>
        <v>6</v>
      </c>
      <c r="AA30" s="23">
        <f>AA19+AA8</f>
        <v>1656016314</v>
      </c>
      <c r="AB30" s="29">
        <f>AB19+AB8</f>
        <v>0</v>
      </c>
      <c r="AC30" s="23">
        <f>AC19+AC8</f>
        <v>0</v>
      </c>
      <c r="AD30" s="29">
        <f>+AD19+AD8</f>
        <v>0</v>
      </c>
      <c r="AE30" s="23">
        <f>+AE19+AE8</f>
        <v>0</v>
      </c>
      <c r="AF30" s="29">
        <f>AF19+AF8</f>
        <v>0</v>
      </c>
      <c r="AG30" s="23">
        <f>AG19+AG8</f>
        <v>0</v>
      </c>
      <c r="AH30" s="29">
        <f>AH19+AH8</f>
        <v>0</v>
      </c>
      <c r="AI30" s="23">
        <f>AI19+AI8</f>
        <v>0</v>
      </c>
      <c r="AJ30" s="36"/>
      <c r="AK30" s="37"/>
      <c r="AL30" s="36"/>
      <c r="AM30" s="37"/>
      <c r="AN30" s="36"/>
      <c r="AO30" s="37"/>
      <c r="AP30" s="36"/>
      <c r="AQ30" s="37"/>
      <c r="AR30" s="36"/>
      <c r="AS30" s="37"/>
      <c r="AT30" s="36"/>
      <c r="AU30" s="39"/>
      <c r="AV30" s="36"/>
      <c r="AW30" s="37"/>
      <c r="AX30" s="40"/>
      <c r="AY30" s="39"/>
      <c r="AZ30" s="41"/>
      <c r="BA30" s="39"/>
      <c r="BB30" s="42"/>
      <c r="BC30" s="43"/>
      <c r="BD30" s="42"/>
      <c r="BE30" s="43"/>
      <c r="BF30" s="42"/>
      <c r="BG30" s="43"/>
    </row>
    <row r="31" spans="1:60" ht="21">
      <c r="A31" s="7" t="s">
        <v>25</v>
      </c>
      <c r="B31" s="25">
        <f t="shared" si="14"/>
        <v>13</v>
      </c>
      <c r="C31" s="22">
        <f t="shared" si="15"/>
        <v>4134873140</v>
      </c>
      <c r="D31" s="29">
        <f t="shared" si="16"/>
        <v>0</v>
      </c>
      <c r="E31" s="23">
        <f t="shared" si="16"/>
        <v>0</v>
      </c>
      <c r="F31" s="29">
        <f>F20+F9</f>
        <v>3</v>
      </c>
      <c r="G31" s="23">
        <f>G20+G9</f>
        <v>173987861</v>
      </c>
      <c r="H31" s="29">
        <f>H20+H9</f>
        <v>1</v>
      </c>
      <c r="I31" s="23">
        <f>I20+I9</f>
        <v>221186955</v>
      </c>
      <c r="J31" s="29">
        <f>J20+J9</f>
        <v>2</v>
      </c>
      <c r="K31" s="23">
        <f>K20+K9</f>
        <v>224447150</v>
      </c>
      <c r="L31" s="29">
        <f>L20+L9</f>
        <v>1</v>
      </c>
      <c r="M31" s="23">
        <f>M20+M9</f>
        <v>132834823</v>
      </c>
      <c r="N31" s="29">
        <f>N20+N9</f>
        <v>1</v>
      </c>
      <c r="O31" s="23">
        <f>O20+O9</f>
        <v>230195900</v>
      </c>
      <c r="P31" s="29">
        <f>P20+P9</f>
        <v>0</v>
      </c>
      <c r="Q31" s="23">
        <f>Q20+Q9</f>
        <v>0</v>
      </c>
      <c r="R31" s="29">
        <f>R20+R9</f>
        <v>0</v>
      </c>
      <c r="S31" s="23">
        <f>S20+S9</f>
        <v>0</v>
      </c>
      <c r="T31" s="29">
        <f>T20+T9</f>
        <v>0</v>
      </c>
      <c r="U31" s="23">
        <f>U20+U9</f>
        <v>0</v>
      </c>
      <c r="V31" s="29">
        <f>V20+V9</f>
        <v>0</v>
      </c>
      <c r="W31" s="23">
        <f>W20+W9</f>
        <v>0</v>
      </c>
      <c r="X31" s="29">
        <f>X20+X9</f>
        <v>0</v>
      </c>
      <c r="Y31" s="23">
        <f>Y20+Y9</f>
        <v>0</v>
      </c>
      <c r="Z31" s="29">
        <f>Z20+Z9</f>
        <v>3</v>
      </c>
      <c r="AA31" s="23">
        <f>AA20+AA9</f>
        <v>2752764821</v>
      </c>
      <c r="AB31" s="29">
        <f>AB20+AB9</f>
        <v>1</v>
      </c>
      <c r="AC31" s="23">
        <f>AC20+AC9</f>
        <v>0</v>
      </c>
      <c r="AD31" s="29">
        <f>+AD20+AD9</f>
        <v>1</v>
      </c>
      <c r="AE31" s="23">
        <f>+AE20+AE9</f>
        <v>399455630</v>
      </c>
      <c r="AF31" s="29">
        <f>AF20+AF9</f>
        <v>0</v>
      </c>
      <c r="AG31" s="23">
        <f>AG20+AG9</f>
        <v>0</v>
      </c>
      <c r="AH31" s="29">
        <f>AH20+AH9</f>
        <v>0</v>
      </c>
      <c r="AI31" s="23">
        <f>AI20+AI9</f>
        <v>0</v>
      </c>
      <c r="AJ31" s="36"/>
      <c r="AK31" s="37"/>
      <c r="AL31" s="36"/>
      <c r="AM31" s="37"/>
      <c r="AN31" s="36"/>
      <c r="AO31" s="37"/>
      <c r="AP31" s="36"/>
      <c r="AQ31" s="37"/>
      <c r="AR31" s="36"/>
      <c r="AS31" s="37"/>
      <c r="AT31" s="36"/>
      <c r="AU31" s="39"/>
      <c r="AV31" s="36"/>
      <c r="AW31" s="37"/>
      <c r="AX31" s="40"/>
      <c r="AY31" s="39"/>
      <c r="AZ31" s="41"/>
      <c r="BA31" s="39"/>
      <c r="BB31" s="42"/>
      <c r="BC31" s="43"/>
      <c r="BD31" s="42"/>
      <c r="BE31" s="43"/>
      <c r="BF31" s="42"/>
      <c r="BG31" s="43"/>
    </row>
    <row r="32" spans="1:60" ht="21">
      <c r="A32" s="7" t="s">
        <v>21</v>
      </c>
      <c r="B32" s="25">
        <f t="shared" si="14"/>
        <v>178</v>
      </c>
      <c r="C32" s="22">
        <f t="shared" si="15"/>
        <v>123164297091.16</v>
      </c>
      <c r="D32" s="29">
        <f t="shared" si="16"/>
        <v>10</v>
      </c>
      <c r="E32" s="23">
        <f t="shared" si="16"/>
        <v>8362084312</v>
      </c>
      <c r="F32" s="29">
        <f>F21+F10</f>
        <v>8</v>
      </c>
      <c r="G32" s="23">
        <f>G21+G10</f>
        <v>3057505749</v>
      </c>
      <c r="H32" s="29">
        <f>H21+H10</f>
        <v>17</v>
      </c>
      <c r="I32" s="23">
        <f>I21+I10</f>
        <v>24820772267</v>
      </c>
      <c r="J32" s="29">
        <f>J21+J10</f>
        <v>11</v>
      </c>
      <c r="K32" s="23">
        <f>K21+K10</f>
        <v>7736467943.9400005</v>
      </c>
      <c r="L32" s="29">
        <f>L21+L10</f>
        <v>14</v>
      </c>
      <c r="M32" s="23">
        <f>M21+M10</f>
        <v>8887840800</v>
      </c>
      <c r="N32" s="29">
        <f>N21+N10</f>
        <v>15</v>
      </c>
      <c r="O32" s="23">
        <f>O21+O10</f>
        <v>7320540165.6100006</v>
      </c>
      <c r="P32" s="29">
        <f>P21+P10</f>
        <v>2</v>
      </c>
      <c r="Q32" s="23">
        <f>Q21+Q10</f>
        <v>530130566</v>
      </c>
      <c r="R32" s="29">
        <f>R21+R10</f>
        <v>12</v>
      </c>
      <c r="S32" s="23">
        <f>S21+S10</f>
        <v>10316273914.040001</v>
      </c>
      <c r="T32" s="29">
        <f>T21+T10</f>
        <v>19</v>
      </c>
      <c r="U32" s="23">
        <f>U21+U10</f>
        <v>11817236516.57</v>
      </c>
      <c r="V32" s="29">
        <f>V21+V10</f>
        <v>15</v>
      </c>
      <c r="W32" s="23">
        <f>W21+W10</f>
        <v>9875729887</v>
      </c>
      <c r="X32" s="29">
        <f>X21+X10</f>
        <v>13</v>
      </c>
      <c r="Y32" s="23">
        <f>Y21+Y10</f>
        <v>7772507118</v>
      </c>
      <c r="Z32" s="29">
        <f>Z21+Z10</f>
        <v>12</v>
      </c>
      <c r="AA32" s="23">
        <f>AA21+AA10</f>
        <v>8383824697</v>
      </c>
      <c r="AB32" s="29">
        <f>AB21+AB10</f>
        <v>5</v>
      </c>
      <c r="AC32" s="23">
        <f>AC21+AC10</f>
        <v>2254098351</v>
      </c>
      <c r="AD32" s="29">
        <f>+AD21+AD10</f>
        <v>7</v>
      </c>
      <c r="AE32" s="23">
        <f>+AE21+AE10</f>
        <v>3666954400</v>
      </c>
      <c r="AF32" s="29">
        <f>AF21+AF10</f>
        <v>13</v>
      </c>
      <c r="AG32" s="23">
        <f>AG21+AG10</f>
        <v>7488017623</v>
      </c>
      <c r="AH32" s="29">
        <f>AH21+AH10</f>
        <v>5</v>
      </c>
      <c r="AI32" s="23">
        <f>AI21+AI10</f>
        <v>874312781</v>
      </c>
      <c r="AJ32" s="36"/>
      <c r="AK32" s="37"/>
      <c r="AL32" s="36"/>
      <c r="AM32" s="37"/>
      <c r="AN32" s="36"/>
      <c r="AO32" s="37"/>
      <c r="AP32" s="36"/>
      <c r="AQ32" s="37"/>
      <c r="AR32" s="36"/>
      <c r="AS32" s="37"/>
      <c r="AT32" s="36"/>
      <c r="AU32" s="39"/>
      <c r="AV32" s="36"/>
      <c r="AW32" s="37"/>
      <c r="AX32" s="40"/>
      <c r="AY32" s="39"/>
      <c r="AZ32" s="41"/>
      <c r="BA32" s="39"/>
      <c r="BB32" s="42"/>
      <c r="BC32" s="43"/>
      <c r="BD32" s="42"/>
      <c r="BE32" s="43"/>
      <c r="BF32" s="42"/>
      <c r="BG32" s="43"/>
    </row>
    <row r="33" spans="1:60" ht="21">
      <c r="A33" s="7" t="s">
        <v>22</v>
      </c>
      <c r="B33" s="25">
        <f t="shared" si="14"/>
        <v>76</v>
      </c>
      <c r="C33" s="22">
        <f t="shared" si="15"/>
        <v>104612660909</v>
      </c>
      <c r="D33" s="29">
        <f t="shared" si="16"/>
        <v>4</v>
      </c>
      <c r="E33" s="23">
        <f t="shared" si="16"/>
        <v>2472425268</v>
      </c>
      <c r="F33" s="29">
        <f>F22+F11</f>
        <v>2</v>
      </c>
      <c r="G33" s="23">
        <f>G22+G11</f>
        <v>13087000</v>
      </c>
      <c r="H33" s="29">
        <f>H22+H11</f>
        <v>4</v>
      </c>
      <c r="I33" s="23">
        <f>I22+I11</f>
        <v>913332622</v>
      </c>
      <c r="J33" s="29">
        <f>J22+J11</f>
        <v>0</v>
      </c>
      <c r="K33" s="23">
        <f>K22+K11</f>
        <v>0</v>
      </c>
      <c r="L33" s="29">
        <f>L22+L11</f>
        <v>6</v>
      </c>
      <c r="M33" s="23">
        <f>M22+M11</f>
        <v>4354545904</v>
      </c>
      <c r="N33" s="29">
        <f>N22+N11</f>
        <v>3</v>
      </c>
      <c r="O33" s="23">
        <f>O22+O11</f>
        <v>1224736868</v>
      </c>
      <c r="P33" s="29">
        <f>P22+P11</f>
        <v>6</v>
      </c>
      <c r="Q33" s="23">
        <f>Q22+Q11</f>
        <v>7071888667</v>
      </c>
      <c r="R33" s="29">
        <f>R22+R11</f>
        <v>4</v>
      </c>
      <c r="S33" s="23">
        <f>S22+S11</f>
        <v>3579536846</v>
      </c>
      <c r="T33" s="29">
        <f>T22+T11</f>
        <v>10</v>
      </c>
      <c r="U33" s="23">
        <f>U22+U11</f>
        <v>8792873518</v>
      </c>
      <c r="V33" s="29">
        <f>V22+V11</f>
        <v>2</v>
      </c>
      <c r="W33" s="23">
        <f>W22+W11</f>
        <v>4935730571</v>
      </c>
      <c r="X33" s="29">
        <f>X22+X11</f>
        <v>12</v>
      </c>
      <c r="Y33" s="23">
        <f>Y22+Y11</f>
        <v>59385223668</v>
      </c>
      <c r="Z33" s="29">
        <f>Z22+Z11</f>
        <v>4</v>
      </c>
      <c r="AA33" s="23">
        <f>AA22+AA11</f>
        <v>1991395508</v>
      </c>
      <c r="AB33" s="29">
        <f>AB22+AB11</f>
        <v>2</v>
      </c>
      <c r="AC33" s="23">
        <f>AC22+AC11</f>
        <v>1798827335</v>
      </c>
      <c r="AD33" s="29">
        <f>+AD22+AD11</f>
        <v>9</v>
      </c>
      <c r="AE33" s="23">
        <f>+AE22+AE11</f>
        <v>3747669668</v>
      </c>
      <c r="AF33" s="29">
        <f>AF22+AF11</f>
        <v>1</v>
      </c>
      <c r="AG33" s="23">
        <f>AG22+AG11</f>
        <v>933452757</v>
      </c>
      <c r="AH33" s="29">
        <f>AH22+AH11</f>
        <v>7</v>
      </c>
      <c r="AI33" s="23">
        <f>AI22+AI11</f>
        <v>3397934709</v>
      </c>
      <c r="AJ33" s="36"/>
      <c r="AK33" s="37"/>
      <c r="AL33" s="36"/>
      <c r="AM33" s="37"/>
      <c r="AN33" s="36"/>
      <c r="AO33" s="37"/>
      <c r="AP33" s="36"/>
      <c r="AQ33" s="37"/>
      <c r="AR33" s="36"/>
      <c r="AS33" s="37"/>
      <c r="AT33" s="36"/>
      <c r="AU33" s="39"/>
      <c r="AV33" s="36"/>
      <c r="AW33" s="37"/>
      <c r="AX33" s="40"/>
      <c r="AY33" s="39"/>
      <c r="AZ33" s="41"/>
      <c r="BA33" s="39"/>
      <c r="BB33" s="42"/>
      <c r="BC33" s="43"/>
      <c r="BD33" s="42"/>
      <c r="BE33" s="43"/>
      <c r="BF33" s="42"/>
      <c r="BG33" s="43"/>
    </row>
    <row r="34" spans="1:60" ht="21">
      <c r="A34" s="11" t="s">
        <v>36</v>
      </c>
      <c r="B34" s="33">
        <f t="shared" ref="B34" si="17">SUM(B29:B33)</f>
        <v>298</v>
      </c>
      <c r="C34" s="21">
        <f>SUM(C29:C33)</f>
        <v>240134646754.28</v>
      </c>
      <c r="D34" s="30">
        <f>SUM(D29:D33)</f>
        <v>18</v>
      </c>
      <c r="E34" s="24">
        <f>SUM(E29:E33)</f>
        <v>12409264456</v>
      </c>
      <c r="F34" s="30">
        <f>SUM(F29:F33)</f>
        <v>14</v>
      </c>
      <c r="G34" s="24">
        <f>SUM(G29:G33)</f>
        <v>3744580610</v>
      </c>
      <c r="H34" s="30">
        <f t="shared" ref="H34:L34" si="18">SUM(H29:H33)</f>
        <v>23</v>
      </c>
      <c r="I34" s="24">
        <f t="shared" si="18"/>
        <v>26324791844</v>
      </c>
      <c r="J34" s="30">
        <f t="shared" si="18"/>
        <v>14</v>
      </c>
      <c r="K34" s="24">
        <f t="shared" si="18"/>
        <v>8050632149.0600004</v>
      </c>
      <c r="L34" s="30">
        <f t="shared" si="18"/>
        <v>24</v>
      </c>
      <c r="M34" s="24">
        <f t="shared" ref="M34:Q34" si="19">SUM(M29:M33)</f>
        <v>15160943341</v>
      </c>
      <c r="N34" s="30">
        <f t="shared" si="19"/>
        <v>20</v>
      </c>
      <c r="O34" s="24">
        <f t="shared" si="19"/>
        <v>9363648433.6100006</v>
      </c>
      <c r="P34" s="30">
        <f t="shared" si="19"/>
        <v>10</v>
      </c>
      <c r="Q34" s="24">
        <f t="shared" si="19"/>
        <v>7619245370</v>
      </c>
      <c r="R34" s="30">
        <f t="shared" ref="R34:W34" si="20">SUM(R29:R33)</f>
        <v>17</v>
      </c>
      <c r="S34" s="24">
        <f t="shared" si="20"/>
        <v>13919969060.040001</v>
      </c>
      <c r="T34" s="30">
        <f t="shared" si="20"/>
        <v>33</v>
      </c>
      <c r="U34" s="24">
        <f t="shared" si="20"/>
        <v>21448605114.57</v>
      </c>
      <c r="V34" s="30">
        <f t="shared" si="20"/>
        <v>21</v>
      </c>
      <c r="W34" s="24">
        <f t="shared" si="20"/>
        <v>15444838336</v>
      </c>
      <c r="X34" s="30">
        <f t="shared" ref="X34:AC34" si="21">SUM(X29:X33)</f>
        <v>26</v>
      </c>
      <c r="Y34" s="24">
        <f t="shared" si="21"/>
        <v>67160828446</v>
      </c>
      <c r="Z34" s="30">
        <f t="shared" si="21"/>
        <v>25</v>
      </c>
      <c r="AA34" s="24">
        <f t="shared" si="21"/>
        <v>14784001340</v>
      </c>
      <c r="AB34" s="30">
        <f t="shared" si="21"/>
        <v>8</v>
      </c>
      <c r="AC34" s="24">
        <f t="shared" si="21"/>
        <v>4052925686</v>
      </c>
      <c r="AD34" s="30">
        <f t="shared" ref="AD34:AI34" si="22">SUM(AD29:AD33)</f>
        <v>18</v>
      </c>
      <c r="AE34" s="24">
        <f t="shared" si="22"/>
        <v>7815654698</v>
      </c>
      <c r="AF34" s="30">
        <f t="shared" si="22"/>
        <v>14</v>
      </c>
      <c r="AG34" s="24">
        <f t="shared" si="22"/>
        <v>8421470380</v>
      </c>
      <c r="AH34" s="30">
        <f t="shared" si="22"/>
        <v>13</v>
      </c>
      <c r="AI34" s="24">
        <f t="shared" si="22"/>
        <v>4413247490</v>
      </c>
      <c r="AJ34" s="44"/>
      <c r="AK34" s="45"/>
      <c r="AL34" s="44"/>
      <c r="AM34" s="45"/>
      <c r="AN34" s="44"/>
      <c r="AO34" s="45"/>
      <c r="AP34" s="44"/>
      <c r="AQ34" s="45"/>
      <c r="AR34" s="44"/>
      <c r="AS34" s="45"/>
      <c r="AT34" s="44"/>
      <c r="AU34" s="47"/>
      <c r="AV34" s="44"/>
      <c r="AW34" s="45"/>
      <c r="AX34" s="48"/>
      <c r="AY34" s="47"/>
      <c r="AZ34" s="49"/>
      <c r="BA34" s="47"/>
      <c r="BB34" s="50"/>
      <c r="BC34" s="51"/>
      <c r="BD34" s="50"/>
      <c r="BE34" s="51"/>
      <c r="BF34" s="50"/>
      <c r="BG34" s="51"/>
    </row>
    <row r="35" spans="1:60">
      <c r="C35" s="10"/>
    </row>
    <row r="36" spans="1:60">
      <c r="C36" s="10"/>
    </row>
    <row r="37" spans="1:60" ht="25.8">
      <c r="A37" s="8" t="s">
        <v>37</v>
      </c>
    </row>
    <row r="38" spans="1:60" s="6" customFormat="1" ht="31.5" customHeight="1">
      <c r="A38" s="9"/>
      <c r="B38" s="164" t="s">
        <v>56</v>
      </c>
      <c r="C38" s="164"/>
      <c r="D38" s="163" t="s">
        <v>155</v>
      </c>
      <c r="E38" s="164"/>
      <c r="F38" s="163" t="s">
        <v>121</v>
      </c>
      <c r="G38" s="164"/>
      <c r="H38" s="163" t="s">
        <v>100</v>
      </c>
      <c r="I38" s="164"/>
      <c r="J38" s="163" t="s">
        <v>97</v>
      </c>
      <c r="K38" s="164"/>
      <c r="L38" s="163" t="s">
        <v>91</v>
      </c>
      <c r="M38" s="164"/>
      <c r="N38" s="163" t="s">
        <v>81</v>
      </c>
      <c r="O38" s="164"/>
      <c r="P38" s="163" t="s">
        <v>78</v>
      </c>
      <c r="Q38" s="164"/>
      <c r="R38" s="163" t="s">
        <v>73</v>
      </c>
      <c r="S38" s="164"/>
      <c r="T38" s="163" t="s">
        <v>71</v>
      </c>
      <c r="U38" s="164"/>
      <c r="V38" s="163" t="s">
        <v>69</v>
      </c>
      <c r="W38" s="164"/>
      <c r="X38" s="163" t="s">
        <v>68</v>
      </c>
      <c r="Y38" s="164"/>
      <c r="Z38" s="163" t="s">
        <v>65</v>
      </c>
      <c r="AA38" s="164"/>
      <c r="AB38" s="163" t="s">
        <v>64</v>
      </c>
      <c r="AC38" s="164"/>
      <c r="AD38" s="163" t="s">
        <v>61</v>
      </c>
      <c r="AE38" s="164"/>
      <c r="AF38" s="163" t="s">
        <v>59</v>
      </c>
      <c r="AG38" s="164"/>
      <c r="AH38" s="163" t="s">
        <v>57</v>
      </c>
      <c r="AI38" s="164"/>
      <c r="AJ38" s="166"/>
      <c r="AK38" s="167"/>
      <c r="AL38" s="166"/>
      <c r="AM38" s="167"/>
      <c r="AN38" s="166"/>
      <c r="AO38" s="167"/>
      <c r="AP38" s="166"/>
      <c r="AQ38" s="167"/>
      <c r="AR38" s="166"/>
      <c r="AS38" s="167"/>
      <c r="AT38" s="166"/>
      <c r="AU38" s="167"/>
      <c r="AV38" s="166"/>
      <c r="AW38" s="167"/>
      <c r="AX38" s="166"/>
      <c r="AY38" s="167"/>
      <c r="AZ38" s="166"/>
      <c r="BA38" s="167"/>
      <c r="BB38" s="166"/>
      <c r="BC38" s="167"/>
      <c r="BD38" s="166"/>
      <c r="BE38" s="167"/>
      <c r="BF38" s="166"/>
      <c r="BG38" s="166"/>
      <c r="BH38"/>
    </row>
    <row r="39" spans="1:60" s="6" customFormat="1" ht="32.25" customHeight="1">
      <c r="B39" s="122" t="s">
        <v>23</v>
      </c>
      <c r="C39" s="123" t="s">
        <v>24</v>
      </c>
      <c r="D39" s="157" t="s">
        <v>23</v>
      </c>
      <c r="E39" s="158" t="s">
        <v>24</v>
      </c>
      <c r="F39" s="154" t="s">
        <v>23</v>
      </c>
      <c r="G39" s="155" t="s">
        <v>24</v>
      </c>
      <c r="H39" s="150" t="s">
        <v>23</v>
      </c>
      <c r="I39" s="151" t="s">
        <v>24</v>
      </c>
      <c r="J39" s="148" t="s">
        <v>23</v>
      </c>
      <c r="K39" s="149" t="s">
        <v>24</v>
      </c>
      <c r="L39" s="146" t="s">
        <v>23</v>
      </c>
      <c r="M39" s="147" t="s">
        <v>24</v>
      </c>
      <c r="N39" s="144" t="s">
        <v>23</v>
      </c>
      <c r="O39" s="145" t="s">
        <v>24</v>
      </c>
      <c r="P39" s="142" t="s">
        <v>23</v>
      </c>
      <c r="Q39" s="143" t="s">
        <v>24</v>
      </c>
      <c r="R39" s="140" t="s">
        <v>23</v>
      </c>
      <c r="S39" s="141" t="s">
        <v>24</v>
      </c>
      <c r="T39" s="138" t="s">
        <v>23</v>
      </c>
      <c r="U39" s="139" t="s">
        <v>24</v>
      </c>
      <c r="V39" s="136" t="s">
        <v>23</v>
      </c>
      <c r="W39" s="137" t="s">
        <v>24</v>
      </c>
      <c r="X39" s="134" t="s">
        <v>23</v>
      </c>
      <c r="Y39" s="135" t="s">
        <v>24</v>
      </c>
      <c r="Z39" s="132" t="s">
        <v>23</v>
      </c>
      <c r="AA39" s="133" t="s">
        <v>24</v>
      </c>
      <c r="AB39" s="130" t="s">
        <v>23</v>
      </c>
      <c r="AC39" s="131" t="s">
        <v>24</v>
      </c>
      <c r="AD39" s="127" t="s">
        <v>23</v>
      </c>
      <c r="AE39" s="126" t="s">
        <v>24</v>
      </c>
      <c r="AF39" s="124" t="s">
        <v>23</v>
      </c>
      <c r="AG39" s="125" t="s">
        <v>24</v>
      </c>
      <c r="AH39" s="122" t="s">
        <v>23</v>
      </c>
      <c r="AI39" s="123" t="s">
        <v>24</v>
      </c>
      <c r="AJ39" s="5"/>
      <c r="AK39" s="35"/>
      <c r="AL39" s="5"/>
      <c r="AM39" s="35"/>
      <c r="AN39" s="5"/>
      <c r="AO39" s="35"/>
      <c r="AP39" s="5"/>
      <c r="AQ39" s="35"/>
      <c r="AR39" s="5"/>
      <c r="AS39" s="35"/>
      <c r="AT39" s="5"/>
      <c r="AU39" s="35"/>
      <c r="AV39" s="5"/>
      <c r="AW39" s="35"/>
      <c r="AX39" s="5"/>
      <c r="AY39" s="35"/>
      <c r="AZ39" s="5"/>
      <c r="BA39" s="35"/>
      <c r="BB39" s="5"/>
      <c r="BC39" s="35"/>
      <c r="BD39" s="5"/>
      <c r="BE39" s="35"/>
      <c r="BF39" s="5"/>
      <c r="BG39" s="35"/>
      <c r="BH39"/>
    </row>
    <row r="40" spans="1:60" ht="21">
      <c r="A40" s="11" t="s">
        <v>34</v>
      </c>
      <c r="B40" s="34">
        <f>B12</f>
        <v>224</v>
      </c>
      <c r="C40" s="16">
        <f t="shared" ref="C40" si="23">C12</f>
        <v>231875275057.16</v>
      </c>
      <c r="D40" s="31">
        <f>D12</f>
        <v>16</v>
      </c>
      <c r="E40" s="32">
        <f>E12</f>
        <v>12396095658</v>
      </c>
      <c r="F40" s="31">
        <f>F12</f>
        <v>7</v>
      </c>
      <c r="G40" s="32">
        <f>G12</f>
        <v>3624148540</v>
      </c>
      <c r="H40" s="31">
        <f>H12</f>
        <v>20</v>
      </c>
      <c r="I40" s="32">
        <f>I12</f>
        <v>25873110270</v>
      </c>
      <c r="J40" s="31">
        <f>J12</f>
        <v>9</v>
      </c>
      <c r="K40" s="32">
        <f>K12</f>
        <v>7699819216.9400005</v>
      </c>
      <c r="L40" s="31">
        <f>L12</f>
        <v>17</v>
      </c>
      <c r="M40" s="32">
        <f>M12</f>
        <v>13920189948</v>
      </c>
      <c r="N40" s="31">
        <f>N12</f>
        <v>17</v>
      </c>
      <c r="O40" s="32">
        <f>O12</f>
        <v>9093147443.6100006</v>
      </c>
      <c r="P40" s="31">
        <f>P12</f>
        <v>6</v>
      </c>
      <c r="Q40" s="32">
        <f>Q12</f>
        <v>5719553361</v>
      </c>
      <c r="R40" s="31">
        <f>R12</f>
        <v>13</v>
      </c>
      <c r="S40" s="32">
        <f>S12</f>
        <v>13413417840.040001</v>
      </c>
      <c r="T40" s="31">
        <f>T12</f>
        <v>29</v>
      </c>
      <c r="U40" s="32">
        <f>U12</f>
        <v>19470286375.57</v>
      </c>
      <c r="V40" s="31">
        <f>V12</f>
        <v>14</v>
      </c>
      <c r="W40" s="32">
        <f>W12</f>
        <v>15341397078</v>
      </c>
      <c r="X40" s="31">
        <f>X12</f>
        <v>20</v>
      </c>
      <c r="Y40" s="32">
        <f>Y12</f>
        <v>67045706326</v>
      </c>
      <c r="Z40" s="31">
        <f>Z12</f>
        <v>20</v>
      </c>
      <c r="AA40" s="32">
        <f>AA12</f>
        <v>14629530571</v>
      </c>
      <c r="AB40" s="31">
        <f>AB12</f>
        <v>5</v>
      </c>
      <c r="AC40" s="32">
        <f>AC12</f>
        <v>4018401686</v>
      </c>
      <c r="AD40" s="31">
        <f>AD12</f>
        <v>12</v>
      </c>
      <c r="AE40" s="32">
        <f>AE12</f>
        <v>7468858926</v>
      </c>
      <c r="AF40" s="31">
        <f>AF12</f>
        <v>11</v>
      </c>
      <c r="AG40" s="32">
        <f>AG12</f>
        <v>7938983537</v>
      </c>
      <c r="AH40" s="31">
        <f>AH12</f>
        <v>8</v>
      </c>
      <c r="AI40" s="32">
        <f>AI12</f>
        <v>4222628280</v>
      </c>
      <c r="AJ40" s="53"/>
      <c r="AK40" s="54"/>
      <c r="AL40" s="53"/>
      <c r="AM40" s="54"/>
      <c r="AN40" s="53"/>
      <c r="AO40" s="54"/>
      <c r="AP40" s="53"/>
      <c r="AQ40" s="54"/>
      <c r="AR40" s="53"/>
      <c r="AS40" s="54"/>
      <c r="AT40" s="55"/>
      <c r="AU40" s="55"/>
      <c r="AV40" s="53"/>
      <c r="AW40" s="54"/>
      <c r="AX40" s="56"/>
      <c r="AY40" s="55"/>
      <c r="AZ40" s="57"/>
      <c r="BA40" s="55"/>
      <c r="BB40" s="58"/>
      <c r="BC40" s="59"/>
      <c r="BD40" s="58"/>
      <c r="BE40" s="59"/>
      <c r="BF40" s="58"/>
      <c r="BG40" s="59"/>
    </row>
    <row r="41" spans="1:60" ht="21">
      <c r="A41" s="11" t="s">
        <v>35</v>
      </c>
      <c r="B41" s="34">
        <f t="shared" ref="B41" si="24">B23</f>
        <v>74</v>
      </c>
      <c r="C41" s="16">
        <f t="shared" ref="C41" si="25">C23</f>
        <v>8259371697.1199999</v>
      </c>
      <c r="D41" s="31">
        <f>D23</f>
        <v>2</v>
      </c>
      <c r="E41" s="32">
        <f>E23</f>
        <v>13168798</v>
      </c>
      <c r="F41" s="31">
        <f>F23</f>
        <v>7</v>
      </c>
      <c r="G41" s="32">
        <f>G23</f>
        <v>120432070</v>
      </c>
      <c r="H41" s="31">
        <f>H23</f>
        <v>3</v>
      </c>
      <c r="I41" s="32">
        <f>I23</f>
        <v>451681574</v>
      </c>
      <c r="J41" s="31">
        <f>J23</f>
        <v>5</v>
      </c>
      <c r="K41" s="32">
        <f>K23</f>
        <v>350812932.12</v>
      </c>
      <c r="L41" s="31">
        <f>L23</f>
        <v>7</v>
      </c>
      <c r="M41" s="32">
        <f>M23</f>
        <v>1240753393</v>
      </c>
      <c r="N41" s="31">
        <f>N23</f>
        <v>3</v>
      </c>
      <c r="O41" s="32">
        <f>O23</f>
        <v>270500990</v>
      </c>
      <c r="P41" s="31">
        <f>P23</f>
        <v>4</v>
      </c>
      <c r="Q41" s="32">
        <f>Q23</f>
        <v>1899692009</v>
      </c>
      <c r="R41" s="31">
        <f>R23</f>
        <v>4</v>
      </c>
      <c r="S41" s="32">
        <f>S23</f>
        <v>506551220</v>
      </c>
      <c r="T41" s="31">
        <f>T23</f>
        <v>4</v>
      </c>
      <c r="U41" s="32">
        <f>U23</f>
        <v>1978318739</v>
      </c>
      <c r="V41" s="31">
        <f>V23</f>
        <v>7</v>
      </c>
      <c r="W41" s="32">
        <f>W23</f>
        <v>103441258</v>
      </c>
      <c r="X41" s="31">
        <f>X23</f>
        <v>6</v>
      </c>
      <c r="Y41" s="32">
        <f>Y23</f>
        <v>115122120</v>
      </c>
      <c r="Z41" s="31">
        <f>Z23</f>
        <v>5</v>
      </c>
      <c r="AA41" s="32">
        <f>AA23</f>
        <v>154470769</v>
      </c>
      <c r="AB41" s="31">
        <f>AB23</f>
        <v>3</v>
      </c>
      <c r="AC41" s="32">
        <f>AC23</f>
        <v>34524000</v>
      </c>
      <c r="AD41" s="31">
        <f>AD23</f>
        <v>6</v>
      </c>
      <c r="AE41" s="32">
        <f>AE23</f>
        <v>346795772</v>
      </c>
      <c r="AF41" s="31">
        <f>AF23</f>
        <v>3</v>
      </c>
      <c r="AG41" s="32">
        <f>AG23</f>
        <v>482486843</v>
      </c>
      <c r="AH41" s="31">
        <f>AH23</f>
        <v>5</v>
      </c>
      <c r="AI41" s="32">
        <f>AI23</f>
        <v>190619210</v>
      </c>
      <c r="AJ41" s="53"/>
      <c r="AK41" s="54"/>
      <c r="AL41" s="53"/>
      <c r="AM41" s="54"/>
      <c r="AN41" s="53"/>
      <c r="AO41" s="54"/>
      <c r="AP41" s="53"/>
      <c r="AQ41" s="54"/>
      <c r="AR41" s="53"/>
      <c r="AS41" s="54"/>
      <c r="AT41" s="55"/>
      <c r="AU41" s="55"/>
      <c r="AV41" s="53"/>
      <c r="AW41" s="54"/>
      <c r="AX41" s="56"/>
      <c r="AY41" s="55"/>
      <c r="AZ41" s="57"/>
      <c r="BA41" s="55"/>
      <c r="BB41" s="58"/>
      <c r="BC41" s="59"/>
      <c r="BD41" s="58"/>
      <c r="BE41" s="59"/>
      <c r="BF41" s="58"/>
      <c r="BG41" s="59"/>
    </row>
    <row r="42" spans="1:60" ht="21">
      <c r="A42" s="11" t="s">
        <v>36</v>
      </c>
      <c r="B42" s="33">
        <f t="shared" ref="B42:C42" si="26">B34</f>
        <v>298</v>
      </c>
      <c r="C42" s="21">
        <f t="shared" si="26"/>
        <v>240134646754.28</v>
      </c>
      <c r="D42" s="30">
        <f>D34</f>
        <v>18</v>
      </c>
      <c r="E42" s="24">
        <f>E34</f>
        <v>12409264456</v>
      </c>
      <c r="F42" s="30">
        <f t="shared" ref="F42:AI42" si="27">F34</f>
        <v>14</v>
      </c>
      <c r="G42" s="24">
        <f t="shared" si="27"/>
        <v>3744580610</v>
      </c>
      <c r="H42" s="30">
        <f t="shared" si="27"/>
        <v>23</v>
      </c>
      <c r="I42" s="24">
        <f t="shared" si="27"/>
        <v>26324791844</v>
      </c>
      <c r="J42" s="30">
        <f t="shared" si="27"/>
        <v>14</v>
      </c>
      <c r="K42" s="24">
        <f t="shared" si="27"/>
        <v>8050632149.0600004</v>
      </c>
      <c r="L42" s="30">
        <f t="shared" si="27"/>
        <v>24</v>
      </c>
      <c r="M42" s="24">
        <f t="shared" si="27"/>
        <v>15160943341</v>
      </c>
      <c r="N42" s="30">
        <f t="shared" si="27"/>
        <v>20</v>
      </c>
      <c r="O42" s="24">
        <f t="shared" si="27"/>
        <v>9363648433.6100006</v>
      </c>
      <c r="P42" s="30">
        <f t="shared" si="27"/>
        <v>10</v>
      </c>
      <c r="Q42" s="24">
        <f t="shared" si="27"/>
        <v>7619245370</v>
      </c>
      <c r="R42" s="30">
        <f t="shared" si="27"/>
        <v>17</v>
      </c>
      <c r="S42" s="24">
        <f t="shared" si="27"/>
        <v>13919969060.040001</v>
      </c>
      <c r="T42" s="30">
        <f t="shared" si="27"/>
        <v>33</v>
      </c>
      <c r="U42" s="24">
        <f t="shared" si="27"/>
        <v>21448605114.57</v>
      </c>
      <c r="V42" s="30">
        <f t="shared" si="27"/>
        <v>21</v>
      </c>
      <c r="W42" s="24">
        <f t="shared" si="27"/>
        <v>15444838336</v>
      </c>
      <c r="X42" s="30">
        <f t="shared" si="27"/>
        <v>26</v>
      </c>
      <c r="Y42" s="24">
        <f t="shared" si="27"/>
        <v>67160828446</v>
      </c>
      <c r="Z42" s="30">
        <f t="shared" si="27"/>
        <v>25</v>
      </c>
      <c r="AA42" s="24">
        <f t="shared" si="27"/>
        <v>14784001340</v>
      </c>
      <c r="AB42" s="30">
        <f t="shared" si="27"/>
        <v>8</v>
      </c>
      <c r="AC42" s="24">
        <f t="shared" si="27"/>
        <v>4052925686</v>
      </c>
      <c r="AD42" s="30">
        <f t="shared" si="27"/>
        <v>18</v>
      </c>
      <c r="AE42" s="24">
        <f t="shared" si="27"/>
        <v>7815654698</v>
      </c>
      <c r="AF42" s="30">
        <f t="shared" si="27"/>
        <v>14</v>
      </c>
      <c r="AG42" s="24">
        <f t="shared" si="27"/>
        <v>8421470380</v>
      </c>
      <c r="AH42" s="30">
        <f t="shared" si="27"/>
        <v>13</v>
      </c>
      <c r="AI42" s="24">
        <f t="shared" si="27"/>
        <v>4413247490</v>
      </c>
      <c r="AJ42" s="44"/>
      <c r="AK42" s="45"/>
      <c r="AL42" s="44"/>
      <c r="AM42" s="45"/>
      <c r="AN42" s="44"/>
      <c r="AO42" s="45"/>
      <c r="AP42" s="44"/>
      <c r="AQ42" s="45"/>
      <c r="AR42" s="47"/>
      <c r="AS42" s="47"/>
      <c r="AT42" s="44"/>
      <c r="AU42" s="45"/>
      <c r="AV42" s="48"/>
      <c r="AW42" s="47"/>
      <c r="AX42" s="49"/>
      <c r="AY42" s="47"/>
      <c r="AZ42" s="50"/>
      <c r="BA42" s="51"/>
      <c r="BB42" s="50"/>
      <c r="BC42" s="51"/>
      <c r="BD42" s="50"/>
      <c r="BE42" s="51"/>
    </row>
    <row r="43" spans="1:60">
      <c r="B43" s="10"/>
      <c r="C43" s="10"/>
    </row>
    <row r="44" spans="1:60">
      <c r="B44" s="10"/>
      <c r="C44" s="10"/>
    </row>
    <row r="45" spans="1:60">
      <c r="C45" s="10"/>
    </row>
    <row r="46" spans="1:60" ht="28.8">
      <c r="A46" s="18" t="s">
        <v>42</v>
      </c>
    </row>
    <row r="47" spans="1:60" ht="28.8">
      <c r="A47" s="18" t="s">
        <v>58</v>
      </c>
      <c r="B47" s="129" t="s">
        <v>447</v>
      </c>
    </row>
    <row r="48" spans="1:60" ht="25.8">
      <c r="A48" s="14"/>
    </row>
    <row r="49" spans="2:11" ht="18">
      <c r="B49" s="165" t="s">
        <v>41</v>
      </c>
      <c r="C49" s="165"/>
    </row>
    <row r="50" spans="2:11" s="6" customFormat="1" ht="46.5" customHeight="1">
      <c r="C50" s="69" t="s">
        <v>46</v>
      </c>
      <c r="D50" s="128" t="s">
        <v>156</v>
      </c>
      <c r="E50" s="128" t="s">
        <v>101</v>
      </c>
      <c r="F50" s="128" t="s">
        <v>90</v>
      </c>
      <c r="G50" s="128" t="s">
        <v>80</v>
      </c>
      <c r="H50" s="128" t="s">
        <v>70</v>
      </c>
      <c r="I50" s="128" t="s">
        <v>67</v>
      </c>
      <c r="J50" s="128" t="s">
        <v>63</v>
      </c>
      <c r="K50" s="128" t="s">
        <v>60</v>
      </c>
    </row>
    <row r="51" spans="2:11" ht="21">
      <c r="B51" s="12" t="s">
        <v>34</v>
      </c>
      <c r="C51" s="15">
        <f>K51+J51+I51+H51+G51+F51+E51+D51</f>
        <v>231875.27505716</v>
      </c>
      <c r="D51" s="15">
        <f>(E40+G40)/1000000</f>
        <v>16020.244198</v>
      </c>
      <c r="E51" s="15">
        <f>(I40+K40)/1000000</f>
        <v>33572.929486940004</v>
      </c>
      <c r="F51" s="15">
        <f>(M40+O40)/1000000</f>
        <v>23013.337391609999</v>
      </c>
      <c r="G51" s="15">
        <f>(Q40+S40)/1000000</f>
        <v>19132.97120104</v>
      </c>
      <c r="H51" s="15">
        <f>(U40+W40)/1000000</f>
        <v>34811.683453569996</v>
      </c>
      <c r="I51" s="15">
        <f>(Y40+AA40)/1000000</f>
        <v>81675.236896999995</v>
      </c>
      <c r="J51" s="15">
        <f>(AC40+AE40)/1000000</f>
        <v>11487.260612</v>
      </c>
      <c r="K51" s="15">
        <f>(AI40+AG40)/1000000</f>
        <v>12161.611817000001</v>
      </c>
    </row>
    <row r="52" spans="2:11" ht="21">
      <c r="B52" s="12" t="s">
        <v>39</v>
      </c>
      <c r="C52" s="15">
        <f>K52+J52+I52+H52+G52+F52+E52+D52</f>
        <v>8259.3716971199992</v>
      </c>
      <c r="D52" s="15">
        <f>(E41+G41)/1000000</f>
        <v>133.60086799999999</v>
      </c>
      <c r="E52" s="15">
        <f>(I41+K41)/1000000</f>
        <v>802.49450611999998</v>
      </c>
      <c r="F52" s="15">
        <f>(M41+O41)/1000000</f>
        <v>1511.254383</v>
      </c>
      <c r="G52" s="15">
        <f>(Q41+S41)/1000000</f>
        <v>2406.2432290000002</v>
      </c>
      <c r="H52" s="15">
        <f>(U41+W41)/1000000</f>
        <v>2081.7599970000001</v>
      </c>
      <c r="I52" s="15">
        <f>(Y41+AA41)/1000000</f>
        <v>269.59288900000001</v>
      </c>
      <c r="J52" s="15">
        <f>(AC41+AE41)/1000000</f>
        <v>381.319772</v>
      </c>
      <c r="K52" s="15">
        <f>(AI41+AG41)/1000000</f>
        <v>673.10605299999997</v>
      </c>
    </row>
    <row r="53" spans="2:11" ht="21">
      <c r="B53" s="12" t="s">
        <v>36</v>
      </c>
      <c r="C53" s="16">
        <f>+C51+C52</f>
        <v>240134.64675427999</v>
      </c>
      <c r="D53" s="16">
        <f>+D51+D52</f>
        <v>16153.845066</v>
      </c>
      <c r="E53" s="16">
        <f>+E51+E52</f>
        <v>34375.423993060002</v>
      </c>
      <c r="F53" s="16">
        <f>+F51+F52</f>
        <v>24524.591774609999</v>
      </c>
      <c r="G53" s="16">
        <f>+G51+G52</f>
        <v>21539.21443004</v>
      </c>
      <c r="H53" s="16">
        <f t="shared" ref="H53:K53" si="28">+H51+H52</f>
        <v>36893.443450569997</v>
      </c>
      <c r="I53" s="16">
        <f t="shared" si="28"/>
        <v>81944.829786000002</v>
      </c>
      <c r="J53" s="16">
        <f t="shared" si="28"/>
        <v>11868.580384000001</v>
      </c>
      <c r="K53" s="16">
        <f t="shared" si="28"/>
        <v>12834.71787</v>
      </c>
    </row>
    <row r="56" spans="2:11" ht="23.25" customHeight="1">
      <c r="C56" s="70" t="s">
        <v>40</v>
      </c>
    </row>
    <row r="57" spans="2:11" s="6" customFormat="1" ht="48" customHeight="1">
      <c r="C57" s="69" t="s">
        <v>46</v>
      </c>
      <c r="D57" s="128" t="s">
        <v>156</v>
      </c>
      <c r="E57" s="128" t="s">
        <v>101</v>
      </c>
      <c r="F57" s="128" t="s">
        <v>90</v>
      </c>
      <c r="G57" s="128" t="s">
        <v>80</v>
      </c>
      <c r="H57" s="128" t="s">
        <v>70</v>
      </c>
      <c r="I57" s="128" t="s">
        <v>67</v>
      </c>
      <c r="J57" s="128" t="s">
        <v>63</v>
      </c>
      <c r="K57" s="128" t="s">
        <v>60</v>
      </c>
    </row>
    <row r="58" spans="2:11" ht="21">
      <c r="B58" s="12" t="s">
        <v>34</v>
      </c>
      <c r="C58" s="17">
        <f>+K58+J58+I58+H58+G58+F58+E58+D58</f>
        <v>224</v>
      </c>
      <c r="D58" s="17">
        <f>D40+F40</f>
        <v>23</v>
      </c>
      <c r="E58" s="17">
        <f>H40+J40</f>
        <v>29</v>
      </c>
      <c r="F58" s="17">
        <f>L40+N40</f>
        <v>34</v>
      </c>
      <c r="G58" s="17">
        <f>P40+R40</f>
        <v>19</v>
      </c>
      <c r="H58" s="17">
        <f>T40+V40</f>
        <v>43</v>
      </c>
      <c r="I58" s="17">
        <f>X40+Z40</f>
        <v>40</v>
      </c>
      <c r="J58" s="17">
        <f>AB40+AD40</f>
        <v>17</v>
      </c>
      <c r="K58" s="17">
        <f>AH40+AF40</f>
        <v>19</v>
      </c>
    </row>
    <row r="59" spans="2:11" ht="21">
      <c r="B59" s="12" t="s">
        <v>39</v>
      </c>
      <c r="C59" s="17">
        <f>+K59+J59+I59+H59+G59+F59+E59+D59</f>
        <v>74</v>
      </c>
      <c r="D59" s="17">
        <f>D41+F41</f>
        <v>9</v>
      </c>
      <c r="E59" s="17">
        <f>H41+J41</f>
        <v>8</v>
      </c>
      <c r="F59" s="17">
        <f>L41+N41</f>
        <v>10</v>
      </c>
      <c r="G59" s="17">
        <f>P41+R41</f>
        <v>8</v>
      </c>
      <c r="H59" s="17">
        <f>T41+V41</f>
        <v>11</v>
      </c>
      <c r="I59" s="17">
        <f>X41+Z41</f>
        <v>11</v>
      </c>
      <c r="J59" s="17">
        <f>AB41+AD41</f>
        <v>9</v>
      </c>
      <c r="K59" s="17">
        <f>AH41+AF41</f>
        <v>8</v>
      </c>
    </row>
    <row r="60" spans="2:11" ht="21">
      <c r="B60" s="12" t="s">
        <v>36</v>
      </c>
      <c r="C60" s="17">
        <f>+K60+J60+I60+H60+G60+F60+E60+D60</f>
        <v>298</v>
      </c>
      <c r="D60" s="17">
        <f>SUM(D58:D59)</f>
        <v>32</v>
      </c>
      <c r="E60" s="17">
        <f>SUM(E58:E59)</f>
        <v>37</v>
      </c>
      <c r="F60" s="17">
        <f>SUM(F58:F59)</f>
        <v>44</v>
      </c>
      <c r="G60" s="17">
        <f t="shared" ref="G60:K60" si="29">SUM(G58:G59)</f>
        <v>27</v>
      </c>
      <c r="H60" s="17">
        <f t="shared" si="29"/>
        <v>54</v>
      </c>
      <c r="I60" s="17">
        <f t="shared" si="29"/>
        <v>51</v>
      </c>
      <c r="J60" s="17">
        <f t="shared" si="29"/>
        <v>26</v>
      </c>
      <c r="K60" s="17">
        <f t="shared" si="29"/>
        <v>27</v>
      </c>
    </row>
    <row r="85" spans="1:1" s="6" customFormat="1" ht="31.5" customHeight="1">
      <c r="A85" s="20" t="s">
        <v>43</v>
      </c>
    </row>
    <row r="86" spans="1:1" ht="18">
      <c r="A86" s="19" t="s">
        <v>44</v>
      </c>
    </row>
  </sheetData>
  <mergeCells count="119">
    <mergeCell ref="Z38:AA38"/>
    <mergeCell ref="Z5:AA5"/>
    <mergeCell ref="Z16:AA16"/>
    <mergeCell ref="R5:S5"/>
    <mergeCell ref="R16:S16"/>
    <mergeCell ref="R27:S27"/>
    <mergeCell ref="R38:S38"/>
    <mergeCell ref="V38:W38"/>
    <mergeCell ref="Z27:AA27"/>
    <mergeCell ref="V5:W5"/>
    <mergeCell ref="V16:W16"/>
    <mergeCell ref="V27:W27"/>
    <mergeCell ref="X38:Y38"/>
    <mergeCell ref="T5:U5"/>
    <mergeCell ref="T16:U16"/>
    <mergeCell ref="T27:U27"/>
    <mergeCell ref="T38:U38"/>
    <mergeCell ref="AD5:AE5"/>
    <mergeCell ref="AD16:AE16"/>
    <mergeCell ref="AD27:AE27"/>
    <mergeCell ref="AD38:AE38"/>
    <mergeCell ref="AB5:AC5"/>
    <mergeCell ref="AB16:AC16"/>
    <mergeCell ref="AB27:AC27"/>
    <mergeCell ref="AB38:AC38"/>
    <mergeCell ref="AP38:AQ38"/>
    <mergeCell ref="AF5:AG5"/>
    <mergeCell ref="AF16:AG16"/>
    <mergeCell ref="AF27:AG27"/>
    <mergeCell ref="AF38:AG38"/>
    <mergeCell ref="AH38:AI38"/>
    <mergeCell ref="AH16:AI16"/>
    <mergeCell ref="AH27:AI27"/>
    <mergeCell ref="AJ38:AK38"/>
    <mergeCell ref="AL38:AM38"/>
    <mergeCell ref="AN27:AO27"/>
    <mergeCell ref="AL27:AM27"/>
    <mergeCell ref="AH5:AI5"/>
    <mergeCell ref="AZ5:BA5"/>
    <mergeCell ref="BB16:BC16"/>
    <mergeCell ref="AZ16:BA16"/>
    <mergeCell ref="BB27:BC27"/>
    <mergeCell ref="AZ27:BA27"/>
    <mergeCell ref="BF5:BG5"/>
    <mergeCell ref="AX38:AY38"/>
    <mergeCell ref="BD5:BE5"/>
    <mergeCell ref="AL16:AM16"/>
    <mergeCell ref="BB5:BC5"/>
    <mergeCell ref="AX5:AY5"/>
    <mergeCell ref="AX16:AY16"/>
    <mergeCell ref="AX27:AY27"/>
    <mergeCell ref="AV38:AW38"/>
    <mergeCell ref="AT5:AU5"/>
    <mergeCell ref="BF38:BG38"/>
    <mergeCell ref="BD38:BE38"/>
    <mergeCell ref="BD16:BE16"/>
    <mergeCell ref="AR38:AS38"/>
    <mergeCell ref="AP27:AQ27"/>
    <mergeCell ref="AN38:AO38"/>
    <mergeCell ref="BF16:BG16"/>
    <mergeCell ref="BF27:BG27"/>
    <mergeCell ref="BB38:BC38"/>
    <mergeCell ref="AZ38:BA38"/>
    <mergeCell ref="AT16:AU16"/>
    <mergeCell ref="AT27:AU27"/>
    <mergeCell ref="AT38:AU38"/>
    <mergeCell ref="BD27:BE27"/>
    <mergeCell ref="A1:C1"/>
    <mergeCell ref="A2:C2"/>
    <mergeCell ref="AV5:AW5"/>
    <mergeCell ref="AV16:AW16"/>
    <mergeCell ref="AV27:AW27"/>
    <mergeCell ref="AR5:AS5"/>
    <mergeCell ref="AR16:AS16"/>
    <mergeCell ref="AR27:AS27"/>
    <mergeCell ref="AJ27:AK27"/>
    <mergeCell ref="AN5:AO5"/>
    <mergeCell ref="AJ16:AK16"/>
    <mergeCell ref="AN16:AO16"/>
    <mergeCell ref="AP5:AQ5"/>
    <mergeCell ref="AP16:AQ16"/>
    <mergeCell ref="AJ5:AK5"/>
    <mergeCell ref="AL5:AM5"/>
    <mergeCell ref="X5:Y5"/>
    <mergeCell ref="X16:Y16"/>
    <mergeCell ref="X27:Y27"/>
    <mergeCell ref="B49:C49"/>
    <mergeCell ref="B38:C38"/>
    <mergeCell ref="B5:C5"/>
    <mergeCell ref="B16:C16"/>
    <mergeCell ref="B27:C27"/>
    <mergeCell ref="N5:O5"/>
    <mergeCell ref="N16:O16"/>
    <mergeCell ref="N27:O27"/>
    <mergeCell ref="N38:O38"/>
    <mergeCell ref="L5:M5"/>
    <mergeCell ref="L16:M16"/>
    <mergeCell ref="L27:M27"/>
    <mergeCell ref="L38:M38"/>
    <mergeCell ref="H38:I38"/>
    <mergeCell ref="J5:K5"/>
    <mergeCell ref="J16:K16"/>
    <mergeCell ref="J27:K27"/>
    <mergeCell ref="J38:K38"/>
    <mergeCell ref="D5:E5"/>
    <mergeCell ref="D16:E16"/>
    <mergeCell ref="D27:E27"/>
    <mergeCell ref="D38:E38"/>
    <mergeCell ref="P16:Q16"/>
    <mergeCell ref="P27:Q27"/>
    <mergeCell ref="H5:I5"/>
    <mergeCell ref="H16:I16"/>
    <mergeCell ref="H27:I27"/>
    <mergeCell ref="F5:G5"/>
    <mergeCell ref="F16:G16"/>
    <mergeCell ref="F27:G27"/>
    <mergeCell ref="F38:G38"/>
    <mergeCell ref="P38:Q38"/>
    <mergeCell ref="P5:Q5"/>
  </mergeCells>
  <pageMargins left="0.31496062992125984" right="0.41" top="0.51181102362204722" bottom="0.51181102362204722" header="0.31496062992125984" footer="0.31496062992125984"/>
  <pageSetup scale="2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36"/>
  <sheetViews>
    <sheetView showGridLines="0" zoomScale="90" zoomScaleNormal="90" workbookViewId="0">
      <selection sqref="A1:D1"/>
    </sheetView>
  </sheetViews>
  <sheetFormatPr baseColWidth="10" defaultRowHeight="14.4"/>
  <cols>
    <col min="2" max="2" width="18.5546875" bestFit="1" customWidth="1"/>
    <col min="3" max="3" width="18.33203125" customWidth="1"/>
    <col min="4" max="4" width="15" customWidth="1"/>
    <col min="5" max="5" width="24.6640625" customWidth="1"/>
    <col min="6" max="6" width="53.6640625" customWidth="1"/>
    <col min="7" max="7" width="34" customWidth="1"/>
    <col min="8" max="8" width="21.6640625" bestFit="1" customWidth="1"/>
    <col min="9" max="9" width="20.6640625" customWidth="1"/>
    <col min="10" max="10" width="28.5546875" customWidth="1"/>
    <col min="11" max="11" width="26.109375" customWidth="1"/>
    <col min="12" max="12" width="28.5546875" customWidth="1"/>
    <col min="13" max="13" width="23.6640625" customWidth="1"/>
    <col min="14" max="14" width="27.44140625" customWidth="1"/>
  </cols>
  <sheetData>
    <row r="1" spans="1:14" ht="25.8">
      <c r="A1" s="213" t="s">
        <v>11</v>
      </c>
      <c r="B1" s="213"/>
      <c r="C1" s="213"/>
      <c r="D1" s="213"/>
      <c r="F1" s="214" t="s">
        <v>154</v>
      </c>
      <c r="G1" s="214"/>
    </row>
    <row r="2" spans="1:14" ht="25.8">
      <c r="A2" s="27"/>
      <c r="B2" s="27"/>
      <c r="C2" s="27"/>
      <c r="D2" s="27"/>
      <c r="F2" s="28"/>
      <c r="G2" s="28"/>
    </row>
    <row r="3" spans="1:14" ht="21">
      <c r="A3" s="26"/>
      <c r="B3" s="26"/>
      <c r="C3" s="187" t="s">
        <v>49</v>
      </c>
      <c r="D3" s="187"/>
      <c r="E3" s="187"/>
      <c r="F3" s="187"/>
      <c r="G3" s="187"/>
      <c r="H3" s="187"/>
      <c r="I3" s="187"/>
      <c r="N3" s="84"/>
    </row>
    <row r="4" spans="1:14" ht="15.75" customHeight="1">
      <c r="N4" s="84"/>
    </row>
    <row r="5" spans="1:14">
      <c r="A5" s="192" t="s">
        <v>27</v>
      </c>
      <c r="B5" s="178" t="s">
        <v>8</v>
      </c>
      <c r="C5" s="178" t="s">
        <v>0</v>
      </c>
      <c r="D5" s="178" t="s">
        <v>1</v>
      </c>
      <c r="E5" s="178" t="s">
        <v>2</v>
      </c>
      <c r="F5" s="178" t="s">
        <v>3</v>
      </c>
      <c r="G5" s="178" t="s">
        <v>4</v>
      </c>
      <c r="H5" s="178" t="s">
        <v>5</v>
      </c>
      <c r="I5" s="104" t="s">
        <v>6</v>
      </c>
      <c r="J5" s="201" t="s">
        <v>10</v>
      </c>
      <c r="K5" s="202"/>
      <c r="L5" s="203" t="s">
        <v>13</v>
      </c>
      <c r="M5" s="204"/>
      <c r="N5" s="205"/>
    </row>
    <row r="6" spans="1:14" ht="15.75" customHeight="1">
      <c r="A6" s="193"/>
      <c r="B6" s="188"/>
      <c r="C6" s="188"/>
      <c r="D6" s="188"/>
      <c r="E6" s="188"/>
      <c r="F6" s="188"/>
      <c r="G6" s="188"/>
      <c r="H6" s="188"/>
      <c r="I6" s="105" t="s">
        <v>7</v>
      </c>
      <c r="J6" s="3" t="s">
        <v>2</v>
      </c>
      <c r="K6" s="3" t="s">
        <v>12</v>
      </c>
      <c r="L6" s="105" t="s">
        <v>14</v>
      </c>
      <c r="M6" s="105" t="s">
        <v>15</v>
      </c>
      <c r="N6" s="105" t="s">
        <v>16</v>
      </c>
    </row>
    <row r="7" spans="1:14" ht="66" customHeight="1">
      <c r="A7" s="196">
        <v>1</v>
      </c>
      <c r="B7" s="171" t="s">
        <v>122</v>
      </c>
      <c r="C7" s="172" t="s">
        <v>72</v>
      </c>
      <c r="D7" s="172" t="s">
        <v>51</v>
      </c>
      <c r="E7" s="172" t="s">
        <v>123</v>
      </c>
      <c r="F7" s="172" t="s">
        <v>124</v>
      </c>
      <c r="G7" s="176" t="s">
        <v>125</v>
      </c>
      <c r="H7" s="177">
        <v>597333000</v>
      </c>
      <c r="I7" s="160" t="s">
        <v>52</v>
      </c>
      <c r="J7" s="178" t="s">
        <v>126</v>
      </c>
      <c r="K7" s="180" t="s">
        <v>161</v>
      </c>
      <c r="L7" s="169" t="s">
        <v>162</v>
      </c>
      <c r="M7" s="169" t="s">
        <v>163</v>
      </c>
      <c r="N7" s="169"/>
    </row>
    <row r="8" spans="1:14" ht="15.75" customHeight="1">
      <c r="A8" s="197"/>
      <c r="B8" s="171"/>
      <c r="C8" s="172"/>
      <c r="D8" s="172"/>
      <c r="E8" s="172"/>
      <c r="F8" s="172"/>
      <c r="G8" s="176"/>
      <c r="H8" s="177"/>
      <c r="I8" s="116">
        <v>44432</v>
      </c>
      <c r="J8" s="179"/>
      <c r="K8" s="200"/>
      <c r="L8" s="170"/>
      <c r="M8" s="170"/>
      <c r="N8" s="170"/>
    </row>
    <row r="9" spans="1:14" ht="69.599999999999994" customHeight="1">
      <c r="A9" s="196">
        <v>2</v>
      </c>
      <c r="B9" s="171" t="s">
        <v>157</v>
      </c>
      <c r="C9" s="172" t="s">
        <v>102</v>
      </c>
      <c r="D9" s="172" t="s">
        <v>51</v>
      </c>
      <c r="E9" s="172" t="s">
        <v>158</v>
      </c>
      <c r="F9" s="172" t="s">
        <v>159</v>
      </c>
      <c r="G9" s="176" t="s">
        <v>160</v>
      </c>
      <c r="H9" s="177">
        <v>254387280</v>
      </c>
      <c r="I9" s="160" t="s">
        <v>52</v>
      </c>
      <c r="J9" s="178" t="s">
        <v>167</v>
      </c>
      <c r="K9" s="180" t="s">
        <v>164</v>
      </c>
      <c r="L9" s="169" t="s">
        <v>165</v>
      </c>
      <c r="M9" s="169" t="s">
        <v>166</v>
      </c>
      <c r="N9" s="169"/>
    </row>
    <row r="10" spans="1:14" ht="15.75" customHeight="1">
      <c r="A10" s="197"/>
      <c r="B10" s="171"/>
      <c r="C10" s="172"/>
      <c r="D10" s="172"/>
      <c r="E10" s="172"/>
      <c r="F10" s="172"/>
      <c r="G10" s="176"/>
      <c r="H10" s="177"/>
      <c r="I10" s="116">
        <v>44428</v>
      </c>
      <c r="J10" s="179"/>
      <c r="K10" s="200"/>
      <c r="L10" s="170"/>
      <c r="M10" s="170"/>
      <c r="N10" s="170"/>
    </row>
    <row r="11" spans="1:14" ht="19.5" customHeight="1">
      <c r="A11" s="106"/>
      <c r="B11" s="106"/>
      <c r="C11" s="106"/>
      <c r="D11" s="106"/>
      <c r="F11" s="107"/>
      <c r="G11" s="107"/>
    </row>
    <row r="12" spans="1:14" ht="21">
      <c r="A12" s="26"/>
      <c r="B12" s="26"/>
      <c r="C12" s="187" t="s">
        <v>47</v>
      </c>
      <c r="D12" s="187"/>
      <c r="E12" s="187"/>
      <c r="F12" s="187"/>
      <c r="G12" s="187"/>
      <c r="H12" s="187"/>
      <c r="I12" s="187"/>
      <c r="N12" s="84"/>
    </row>
    <row r="13" spans="1:14" ht="15.75" customHeight="1">
      <c r="N13" s="84"/>
    </row>
    <row r="14" spans="1:14">
      <c r="A14" s="192" t="s">
        <v>27</v>
      </c>
      <c r="B14" s="178" t="s">
        <v>8</v>
      </c>
      <c r="C14" s="178" t="s">
        <v>0</v>
      </c>
      <c r="D14" s="178" t="s">
        <v>1</v>
      </c>
      <c r="E14" s="178" t="s">
        <v>2</v>
      </c>
      <c r="F14" s="178" t="s">
        <v>3</v>
      </c>
      <c r="G14" s="178" t="s">
        <v>4</v>
      </c>
      <c r="H14" s="178" t="s">
        <v>5</v>
      </c>
      <c r="I14" s="82" t="s">
        <v>6</v>
      </c>
      <c r="J14" s="201" t="s">
        <v>10</v>
      </c>
      <c r="K14" s="202"/>
      <c r="L14" s="203" t="s">
        <v>13</v>
      </c>
      <c r="M14" s="204"/>
      <c r="N14" s="205"/>
    </row>
    <row r="15" spans="1:14" ht="15.75" customHeight="1">
      <c r="A15" s="193"/>
      <c r="B15" s="188"/>
      <c r="C15" s="188"/>
      <c r="D15" s="188"/>
      <c r="E15" s="188"/>
      <c r="F15" s="188"/>
      <c r="G15" s="188"/>
      <c r="H15" s="188"/>
      <c r="I15" s="83" t="s">
        <v>7</v>
      </c>
      <c r="J15" s="3" t="s">
        <v>2</v>
      </c>
      <c r="K15" s="3" t="s">
        <v>12</v>
      </c>
      <c r="L15" s="83" t="s">
        <v>14</v>
      </c>
      <c r="M15" s="83" t="s">
        <v>15</v>
      </c>
      <c r="N15" s="83" t="s">
        <v>16</v>
      </c>
    </row>
    <row r="16" spans="1:14" ht="51.6" customHeight="1">
      <c r="A16" s="196">
        <v>1</v>
      </c>
      <c r="B16" s="198" t="s">
        <v>168</v>
      </c>
      <c r="C16" s="189" t="s">
        <v>53</v>
      </c>
      <c r="D16" s="189" t="s">
        <v>62</v>
      </c>
      <c r="E16" s="189" t="s">
        <v>75</v>
      </c>
      <c r="F16" s="189" t="s">
        <v>169</v>
      </c>
      <c r="G16" s="199" t="s">
        <v>76</v>
      </c>
      <c r="H16" s="182">
        <v>1200000000</v>
      </c>
      <c r="I16" s="162" t="s">
        <v>45</v>
      </c>
      <c r="J16" s="178" t="s">
        <v>77</v>
      </c>
      <c r="K16" s="180" t="s">
        <v>111</v>
      </c>
      <c r="L16" s="169"/>
      <c r="M16" s="169"/>
      <c r="N16" s="169"/>
    </row>
    <row r="17" spans="1:14" ht="15.75" customHeight="1">
      <c r="A17" s="197"/>
      <c r="B17" s="198"/>
      <c r="C17" s="189"/>
      <c r="D17" s="189"/>
      <c r="E17" s="189"/>
      <c r="F17" s="189"/>
      <c r="G17" s="199"/>
      <c r="H17" s="182"/>
      <c r="I17" s="72">
        <v>44435</v>
      </c>
      <c r="J17" s="179"/>
      <c r="K17" s="200"/>
      <c r="L17" s="170"/>
      <c r="M17" s="170"/>
      <c r="N17" s="170"/>
    </row>
    <row r="18" spans="1:14" ht="79.2" customHeight="1">
      <c r="A18" s="196">
        <v>2</v>
      </c>
      <c r="B18" s="171" t="s">
        <v>127</v>
      </c>
      <c r="C18" s="172" t="s">
        <v>18</v>
      </c>
      <c r="D18" s="172" t="s">
        <v>51</v>
      </c>
      <c r="E18" s="172" t="s">
        <v>93</v>
      </c>
      <c r="F18" s="172" t="s">
        <v>128</v>
      </c>
      <c r="G18" s="176" t="s">
        <v>95</v>
      </c>
      <c r="H18" s="177">
        <v>520716630</v>
      </c>
      <c r="I18" s="160" t="s">
        <v>52</v>
      </c>
      <c r="J18" s="178" t="s">
        <v>179</v>
      </c>
      <c r="K18" s="180" t="s">
        <v>174</v>
      </c>
      <c r="L18" s="169" t="s">
        <v>175</v>
      </c>
      <c r="M18" s="169" t="s">
        <v>176</v>
      </c>
      <c r="N18" s="169"/>
    </row>
    <row r="19" spans="1:14" ht="15.75" customHeight="1">
      <c r="A19" s="197"/>
      <c r="B19" s="171"/>
      <c r="C19" s="172"/>
      <c r="D19" s="172"/>
      <c r="E19" s="172"/>
      <c r="F19" s="172"/>
      <c r="G19" s="176"/>
      <c r="H19" s="177"/>
      <c r="I19" s="116">
        <v>44434</v>
      </c>
      <c r="J19" s="179"/>
      <c r="K19" s="200"/>
      <c r="L19" s="170"/>
      <c r="M19" s="170"/>
      <c r="N19" s="170"/>
    </row>
    <row r="20" spans="1:14" ht="70.2" customHeight="1">
      <c r="A20" s="196">
        <v>3</v>
      </c>
      <c r="B20" s="171" t="s">
        <v>170</v>
      </c>
      <c r="C20" s="172" t="s">
        <v>50</v>
      </c>
      <c r="D20" s="172" t="s">
        <v>51</v>
      </c>
      <c r="E20" s="172" t="s">
        <v>171</v>
      </c>
      <c r="F20" s="172" t="s">
        <v>172</v>
      </c>
      <c r="G20" s="176" t="s">
        <v>173</v>
      </c>
      <c r="H20" s="177">
        <v>202317966</v>
      </c>
      <c r="I20" s="160" t="s">
        <v>52</v>
      </c>
      <c r="J20" s="178" t="s">
        <v>180</v>
      </c>
      <c r="K20" s="180" t="s">
        <v>177</v>
      </c>
      <c r="L20" s="169" t="s">
        <v>131</v>
      </c>
      <c r="M20" s="169" t="s">
        <v>178</v>
      </c>
      <c r="N20" s="169"/>
    </row>
    <row r="21" spans="1:14" ht="15.75" customHeight="1">
      <c r="A21" s="197"/>
      <c r="B21" s="171"/>
      <c r="C21" s="172"/>
      <c r="D21" s="172"/>
      <c r="E21" s="172"/>
      <c r="F21" s="172"/>
      <c r="G21" s="176"/>
      <c r="H21" s="177"/>
      <c r="I21" s="116">
        <v>44432</v>
      </c>
      <c r="J21" s="179"/>
      <c r="K21" s="200"/>
      <c r="L21" s="170"/>
      <c r="M21" s="170"/>
      <c r="N21" s="170"/>
    </row>
    <row r="22" spans="1:14" ht="15" hidden="1" customHeight="1">
      <c r="A22" s="75"/>
      <c r="B22" s="76"/>
      <c r="C22" s="77"/>
      <c r="D22" s="77"/>
      <c r="E22" s="77"/>
      <c r="F22" s="77"/>
      <c r="G22" s="78"/>
      <c r="H22" s="79"/>
      <c r="I22" s="80"/>
      <c r="J22" s="61"/>
      <c r="K22" s="62"/>
      <c r="L22" s="63"/>
      <c r="M22" s="63"/>
      <c r="N22" s="63"/>
    </row>
    <row r="23" spans="1:14" ht="21" hidden="1">
      <c r="A23" s="26"/>
      <c r="B23" s="26"/>
      <c r="C23" s="215" t="s">
        <v>48</v>
      </c>
      <c r="D23" s="215"/>
      <c r="E23" s="215"/>
      <c r="F23" s="215"/>
      <c r="G23" s="215"/>
      <c r="H23" s="215"/>
      <c r="I23" s="215"/>
      <c r="N23" s="84"/>
    </row>
    <row r="24" spans="1:14" ht="15.75" hidden="1" customHeight="1">
      <c r="C24" s="64"/>
      <c r="D24" s="64"/>
      <c r="E24" s="64"/>
      <c r="F24" s="64"/>
      <c r="G24" s="64"/>
      <c r="H24" s="64"/>
      <c r="I24" s="64"/>
      <c r="N24" s="84"/>
    </row>
    <row r="25" spans="1:14" hidden="1">
      <c r="A25" s="192" t="s">
        <v>27</v>
      </c>
      <c r="B25" s="178" t="s">
        <v>8</v>
      </c>
      <c r="C25" s="185" t="s">
        <v>0</v>
      </c>
      <c r="D25" s="185" t="s">
        <v>1</v>
      </c>
      <c r="E25" s="185" t="s">
        <v>2</v>
      </c>
      <c r="F25" s="185" t="s">
        <v>3</v>
      </c>
      <c r="G25" s="185" t="s">
        <v>4</v>
      </c>
      <c r="H25" s="185" t="s">
        <v>5</v>
      </c>
      <c r="I25" s="65" t="s">
        <v>6</v>
      </c>
      <c r="J25" s="201" t="s">
        <v>10</v>
      </c>
      <c r="K25" s="202"/>
      <c r="L25" s="203" t="s">
        <v>13</v>
      </c>
      <c r="M25" s="204"/>
      <c r="N25" s="205"/>
    </row>
    <row r="26" spans="1:14" ht="15.75" hidden="1" customHeight="1">
      <c r="A26" s="193"/>
      <c r="B26" s="188"/>
      <c r="C26" s="186"/>
      <c r="D26" s="186"/>
      <c r="E26" s="186"/>
      <c r="F26" s="186"/>
      <c r="G26" s="186"/>
      <c r="H26" s="186"/>
      <c r="I26" s="117" t="s">
        <v>7</v>
      </c>
      <c r="J26" s="3" t="s">
        <v>2</v>
      </c>
      <c r="K26" s="3" t="s">
        <v>12</v>
      </c>
      <c r="L26" s="93" t="s">
        <v>14</v>
      </c>
      <c r="M26" s="93" t="s">
        <v>15</v>
      </c>
      <c r="N26" s="93" t="s">
        <v>16</v>
      </c>
    </row>
    <row r="27" spans="1:14" ht="70.2" hidden="1" customHeight="1">
      <c r="A27" s="183">
        <v>1</v>
      </c>
      <c r="B27" s="198"/>
      <c r="C27" s="189"/>
      <c r="D27" s="189"/>
      <c r="E27" s="189"/>
      <c r="F27" s="189"/>
      <c r="G27" s="199"/>
      <c r="H27" s="182"/>
      <c r="I27" s="156"/>
      <c r="J27" s="178"/>
      <c r="K27" s="180"/>
      <c r="L27" s="169"/>
      <c r="M27" s="169" t="s">
        <v>133</v>
      </c>
      <c r="N27" s="169"/>
    </row>
    <row r="28" spans="1:14" ht="15.75" hidden="1" customHeight="1">
      <c r="A28" s="184"/>
      <c r="B28" s="198"/>
      <c r="C28" s="189"/>
      <c r="D28" s="189"/>
      <c r="E28" s="189"/>
      <c r="F28" s="189"/>
      <c r="G28" s="199"/>
      <c r="H28" s="182"/>
      <c r="I28" s="72"/>
      <c r="J28" s="179"/>
      <c r="K28" s="200"/>
      <c r="L28" s="170"/>
      <c r="M28" s="170"/>
      <c r="N28" s="170"/>
    </row>
    <row r="29" spans="1:14" ht="70.2" hidden="1" customHeight="1">
      <c r="A29" s="183">
        <v>2</v>
      </c>
      <c r="B29" s="198"/>
      <c r="C29" s="189"/>
      <c r="D29" s="189"/>
      <c r="E29" s="189"/>
      <c r="F29" s="189"/>
      <c r="G29" s="199"/>
      <c r="H29" s="182"/>
      <c r="I29" s="162"/>
      <c r="J29" s="178"/>
      <c r="K29" s="180"/>
      <c r="L29" s="169"/>
      <c r="M29" s="169" t="s">
        <v>133</v>
      </c>
      <c r="N29" s="169"/>
    </row>
    <row r="30" spans="1:14" ht="15.75" hidden="1" customHeight="1">
      <c r="A30" s="184"/>
      <c r="B30" s="198"/>
      <c r="C30" s="189"/>
      <c r="D30" s="189"/>
      <c r="E30" s="189"/>
      <c r="F30" s="189"/>
      <c r="G30" s="199"/>
      <c r="H30" s="182"/>
      <c r="I30" s="72"/>
      <c r="J30" s="179"/>
      <c r="K30" s="200"/>
      <c r="L30" s="170"/>
      <c r="M30" s="170"/>
      <c r="N30" s="170"/>
    </row>
    <row r="31" spans="1:14" ht="15.75" customHeight="1">
      <c r="A31" s="75"/>
      <c r="B31" s="76"/>
      <c r="C31" s="100"/>
      <c r="D31" s="100"/>
      <c r="E31" s="100"/>
      <c r="F31" s="100"/>
      <c r="G31" s="101"/>
      <c r="H31" s="103"/>
      <c r="I31" s="102"/>
      <c r="J31" s="61"/>
      <c r="K31" s="62"/>
      <c r="L31" s="63"/>
      <c r="M31" s="63"/>
      <c r="N31" s="63"/>
    </row>
    <row r="32" spans="1:14" ht="21">
      <c r="A32" s="4"/>
      <c r="B32" s="187" t="s">
        <v>21</v>
      </c>
      <c r="C32" s="187"/>
      <c r="D32" s="187"/>
      <c r="E32" s="187"/>
      <c r="F32" s="187"/>
      <c r="G32" s="187"/>
      <c r="H32" s="187"/>
      <c r="I32" s="187"/>
      <c r="J32" s="81"/>
      <c r="K32" s="81"/>
      <c r="L32" s="81"/>
      <c r="M32" s="81"/>
      <c r="N32" s="81"/>
    </row>
    <row r="33" spans="1:14">
      <c r="A33" s="4"/>
      <c r="B33" s="81"/>
      <c r="C33" s="64"/>
      <c r="D33" s="64"/>
      <c r="E33" s="64"/>
      <c r="F33" s="64"/>
      <c r="G33" s="64"/>
      <c r="H33" s="64"/>
      <c r="I33" s="64"/>
      <c r="J33" s="81"/>
      <c r="K33" s="81"/>
      <c r="L33" s="81"/>
      <c r="M33" s="81"/>
      <c r="N33" s="81"/>
    </row>
    <row r="34" spans="1:14">
      <c r="A34" s="190" t="s">
        <v>27</v>
      </c>
      <c r="B34" s="178" t="s">
        <v>8</v>
      </c>
      <c r="C34" s="185" t="s">
        <v>0</v>
      </c>
      <c r="D34" s="185" t="s">
        <v>1</v>
      </c>
      <c r="E34" s="185" t="s">
        <v>2</v>
      </c>
      <c r="F34" s="185" t="s">
        <v>3</v>
      </c>
      <c r="G34" s="185" t="s">
        <v>4</v>
      </c>
      <c r="H34" s="185" t="s">
        <v>5</v>
      </c>
      <c r="I34" s="65" t="s">
        <v>6</v>
      </c>
      <c r="J34" s="201" t="s">
        <v>10</v>
      </c>
      <c r="K34" s="202"/>
      <c r="L34" s="203" t="s">
        <v>13</v>
      </c>
      <c r="M34" s="204"/>
      <c r="N34" s="205"/>
    </row>
    <row r="35" spans="1:14">
      <c r="A35" s="191"/>
      <c r="B35" s="188"/>
      <c r="C35" s="186"/>
      <c r="D35" s="186"/>
      <c r="E35" s="186"/>
      <c r="F35" s="186"/>
      <c r="G35" s="186"/>
      <c r="H35" s="186"/>
      <c r="I35" s="74" t="s">
        <v>7</v>
      </c>
      <c r="J35" s="3" t="s">
        <v>2</v>
      </c>
      <c r="K35" s="2" t="s">
        <v>12</v>
      </c>
      <c r="L35" s="73" t="s">
        <v>14</v>
      </c>
      <c r="M35" s="73" t="s">
        <v>15</v>
      </c>
      <c r="N35" s="73" t="s">
        <v>16</v>
      </c>
    </row>
    <row r="36" spans="1:14" s="88" customFormat="1" ht="61.8" customHeight="1">
      <c r="A36" s="163">
        <v>1</v>
      </c>
      <c r="B36" s="171" t="s">
        <v>181</v>
      </c>
      <c r="C36" s="172" t="s">
        <v>54</v>
      </c>
      <c r="D36" s="172" t="s">
        <v>62</v>
      </c>
      <c r="E36" s="172" t="s">
        <v>182</v>
      </c>
      <c r="F36" s="172" t="s">
        <v>183</v>
      </c>
      <c r="G36" s="176" t="s">
        <v>212</v>
      </c>
      <c r="H36" s="177">
        <v>145766988</v>
      </c>
      <c r="I36" s="160" t="s">
        <v>45</v>
      </c>
      <c r="J36" s="194" t="s">
        <v>223</v>
      </c>
      <c r="K36" s="180" t="s">
        <v>218</v>
      </c>
      <c r="L36" s="173"/>
      <c r="M36" s="173"/>
      <c r="N36" s="210"/>
    </row>
    <row r="37" spans="1:14" s="88" customFormat="1">
      <c r="A37" s="163"/>
      <c r="B37" s="171"/>
      <c r="C37" s="172"/>
      <c r="D37" s="172"/>
      <c r="E37" s="172"/>
      <c r="F37" s="172"/>
      <c r="G37" s="176"/>
      <c r="H37" s="177"/>
      <c r="I37" s="116">
        <v>44438</v>
      </c>
      <c r="J37" s="195"/>
      <c r="K37" s="181"/>
      <c r="L37" s="174"/>
      <c r="M37" s="174"/>
      <c r="N37" s="211"/>
    </row>
    <row r="38" spans="1:14" ht="62.4" customHeight="1">
      <c r="A38" s="163">
        <v>2</v>
      </c>
      <c r="B38" s="198" t="s">
        <v>184</v>
      </c>
      <c r="C38" s="189" t="s">
        <v>50</v>
      </c>
      <c r="D38" s="189" t="s">
        <v>9</v>
      </c>
      <c r="E38" s="189" t="s">
        <v>185</v>
      </c>
      <c r="F38" s="189" t="s">
        <v>186</v>
      </c>
      <c r="G38" s="199" t="s">
        <v>213</v>
      </c>
      <c r="H38" s="182">
        <v>399795137</v>
      </c>
      <c r="I38" s="162" t="s">
        <v>45</v>
      </c>
      <c r="J38" s="208" t="s">
        <v>224</v>
      </c>
      <c r="K38" s="180" t="s">
        <v>219</v>
      </c>
      <c r="L38" s="173"/>
      <c r="M38" s="173"/>
      <c r="N38" s="173"/>
    </row>
    <row r="39" spans="1:14">
      <c r="A39" s="163"/>
      <c r="B39" s="198"/>
      <c r="C39" s="189"/>
      <c r="D39" s="189"/>
      <c r="E39" s="189"/>
      <c r="F39" s="189"/>
      <c r="G39" s="199"/>
      <c r="H39" s="182"/>
      <c r="I39" s="72">
        <v>44436</v>
      </c>
      <c r="J39" s="209"/>
      <c r="K39" s="200"/>
      <c r="L39" s="174"/>
      <c r="M39" s="174"/>
      <c r="N39" s="175"/>
    </row>
    <row r="40" spans="1:14" ht="57" customHeight="1">
      <c r="A40" s="163">
        <v>3</v>
      </c>
      <c r="B40" s="171" t="s">
        <v>187</v>
      </c>
      <c r="C40" s="172" t="s">
        <v>53</v>
      </c>
      <c r="D40" s="172" t="s">
        <v>62</v>
      </c>
      <c r="E40" s="172" t="s">
        <v>75</v>
      </c>
      <c r="F40" s="172" t="s">
        <v>188</v>
      </c>
      <c r="G40" s="176" t="s">
        <v>76</v>
      </c>
      <c r="H40" s="177">
        <v>3712523464</v>
      </c>
      <c r="I40" s="160" t="s">
        <v>45</v>
      </c>
      <c r="J40" s="206" t="s">
        <v>77</v>
      </c>
      <c r="K40" s="180" t="s">
        <v>99</v>
      </c>
      <c r="L40" s="173"/>
      <c r="M40" s="173"/>
      <c r="N40" s="173"/>
    </row>
    <row r="41" spans="1:14">
      <c r="A41" s="163"/>
      <c r="B41" s="171"/>
      <c r="C41" s="172"/>
      <c r="D41" s="172"/>
      <c r="E41" s="172"/>
      <c r="F41" s="172"/>
      <c r="G41" s="176"/>
      <c r="H41" s="177"/>
      <c r="I41" s="116">
        <v>44435</v>
      </c>
      <c r="J41" s="207"/>
      <c r="K41" s="181"/>
      <c r="L41" s="174"/>
      <c r="M41" s="174"/>
      <c r="N41" s="175"/>
    </row>
    <row r="42" spans="1:14" ht="55.95" customHeight="1">
      <c r="A42" s="163">
        <v>4</v>
      </c>
      <c r="B42" s="198" t="s">
        <v>189</v>
      </c>
      <c r="C42" s="189" t="s">
        <v>54</v>
      </c>
      <c r="D42" s="189" t="s">
        <v>62</v>
      </c>
      <c r="E42" s="189" t="s">
        <v>171</v>
      </c>
      <c r="F42" s="189" t="s">
        <v>190</v>
      </c>
      <c r="G42" s="199" t="s">
        <v>173</v>
      </c>
      <c r="H42" s="182">
        <v>142290031</v>
      </c>
      <c r="I42" s="162" t="s">
        <v>45</v>
      </c>
      <c r="J42" s="178" t="s">
        <v>180</v>
      </c>
      <c r="K42" s="180" t="s">
        <v>220</v>
      </c>
      <c r="L42" s="173"/>
      <c r="M42" s="173"/>
      <c r="N42" s="173"/>
    </row>
    <row r="43" spans="1:14">
      <c r="A43" s="163"/>
      <c r="B43" s="198"/>
      <c r="C43" s="189"/>
      <c r="D43" s="189"/>
      <c r="E43" s="189"/>
      <c r="F43" s="189"/>
      <c r="G43" s="199"/>
      <c r="H43" s="182"/>
      <c r="I43" s="72">
        <v>44435</v>
      </c>
      <c r="J43" s="179"/>
      <c r="K43" s="181"/>
      <c r="L43" s="174"/>
      <c r="M43" s="174"/>
      <c r="N43" s="175"/>
    </row>
    <row r="44" spans="1:14" ht="85.2" customHeight="1">
      <c r="A44" s="163">
        <v>5</v>
      </c>
      <c r="B44" s="171" t="s">
        <v>191</v>
      </c>
      <c r="C44" s="172" t="s">
        <v>53</v>
      </c>
      <c r="D44" s="172" t="s">
        <v>62</v>
      </c>
      <c r="E44" s="172" t="s">
        <v>192</v>
      </c>
      <c r="F44" s="172" t="s">
        <v>193</v>
      </c>
      <c r="G44" s="176" t="s">
        <v>214</v>
      </c>
      <c r="H44" s="177">
        <v>783769287</v>
      </c>
      <c r="I44" s="160" t="s">
        <v>45</v>
      </c>
      <c r="J44" s="208" t="s">
        <v>225</v>
      </c>
      <c r="K44" s="180" t="s">
        <v>221</v>
      </c>
      <c r="L44" s="173"/>
      <c r="M44" s="173"/>
      <c r="N44" s="173"/>
    </row>
    <row r="45" spans="1:14">
      <c r="A45" s="163"/>
      <c r="B45" s="171"/>
      <c r="C45" s="172"/>
      <c r="D45" s="172"/>
      <c r="E45" s="172"/>
      <c r="F45" s="172"/>
      <c r="G45" s="176"/>
      <c r="H45" s="177"/>
      <c r="I45" s="116">
        <v>44435</v>
      </c>
      <c r="J45" s="209"/>
      <c r="K45" s="181"/>
      <c r="L45" s="174"/>
      <c r="M45" s="174"/>
      <c r="N45" s="175"/>
    </row>
    <row r="46" spans="1:14" ht="58.8" customHeight="1">
      <c r="A46" s="163">
        <v>6</v>
      </c>
      <c r="B46" s="171" t="s">
        <v>194</v>
      </c>
      <c r="C46" s="172" t="s">
        <v>18</v>
      </c>
      <c r="D46" s="172" t="s">
        <v>9</v>
      </c>
      <c r="E46" s="172" t="s">
        <v>195</v>
      </c>
      <c r="F46" s="172" t="s">
        <v>196</v>
      </c>
      <c r="G46" s="176" t="s">
        <v>215</v>
      </c>
      <c r="H46" s="177">
        <v>845893970</v>
      </c>
      <c r="I46" s="160" t="s">
        <v>45</v>
      </c>
      <c r="J46" s="208" t="s">
        <v>226</v>
      </c>
      <c r="K46" s="180" t="s">
        <v>222</v>
      </c>
      <c r="L46" s="173"/>
      <c r="M46" s="173"/>
      <c r="N46" s="210"/>
    </row>
    <row r="47" spans="1:14">
      <c r="A47" s="163"/>
      <c r="B47" s="171"/>
      <c r="C47" s="172"/>
      <c r="D47" s="172"/>
      <c r="E47" s="172"/>
      <c r="F47" s="172"/>
      <c r="G47" s="176"/>
      <c r="H47" s="177"/>
      <c r="I47" s="116">
        <v>44435</v>
      </c>
      <c r="J47" s="209"/>
      <c r="K47" s="181"/>
      <c r="L47" s="174"/>
      <c r="M47" s="174"/>
      <c r="N47" s="211"/>
    </row>
    <row r="48" spans="1:14" ht="59.4" customHeight="1">
      <c r="A48" s="163">
        <v>7</v>
      </c>
      <c r="B48" s="171" t="s">
        <v>197</v>
      </c>
      <c r="C48" s="172" t="s">
        <v>53</v>
      </c>
      <c r="D48" s="172" t="s">
        <v>9</v>
      </c>
      <c r="E48" s="172" t="s">
        <v>198</v>
      </c>
      <c r="F48" s="172" t="s">
        <v>199</v>
      </c>
      <c r="G48" s="176" t="s">
        <v>216</v>
      </c>
      <c r="H48" s="177">
        <v>1041667000</v>
      </c>
      <c r="I48" s="160" t="s">
        <v>45</v>
      </c>
      <c r="J48" s="208" t="s">
        <v>234</v>
      </c>
      <c r="K48" s="216" t="s">
        <v>227</v>
      </c>
      <c r="L48" s="210"/>
      <c r="M48" s="210"/>
      <c r="N48" s="173"/>
    </row>
    <row r="49" spans="1:14">
      <c r="A49" s="163"/>
      <c r="B49" s="171"/>
      <c r="C49" s="172"/>
      <c r="D49" s="172"/>
      <c r="E49" s="172"/>
      <c r="F49" s="172"/>
      <c r="G49" s="176"/>
      <c r="H49" s="177"/>
      <c r="I49" s="116">
        <v>44435</v>
      </c>
      <c r="J49" s="209"/>
      <c r="K49" s="217"/>
      <c r="L49" s="218"/>
      <c r="M49" s="218"/>
      <c r="N49" s="175"/>
    </row>
    <row r="50" spans="1:14" ht="52.2" customHeight="1">
      <c r="A50" s="163">
        <v>8</v>
      </c>
      <c r="B50" s="171" t="s">
        <v>200</v>
      </c>
      <c r="C50" s="172" t="s">
        <v>53</v>
      </c>
      <c r="D50" s="172" t="s">
        <v>105</v>
      </c>
      <c r="E50" s="172" t="s">
        <v>75</v>
      </c>
      <c r="F50" s="172" t="s">
        <v>201</v>
      </c>
      <c r="G50" s="176" t="s">
        <v>76</v>
      </c>
      <c r="H50" s="177">
        <v>2490887316</v>
      </c>
      <c r="I50" s="160" t="s">
        <v>106</v>
      </c>
      <c r="J50" s="206" t="s">
        <v>77</v>
      </c>
      <c r="K50" s="180" t="s">
        <v>99</v>
      </c>
      <c r="L50" s="173" t="s">
        <v>228</v>
      </c>
      <c r="M50" s="173"/>
      <c r="N50" s="173"/>
    </row>
    <row r="51" spans="1:14">
      <c r="A51" s="163"/>
      <c r="B51" s="171"/>
      <c r="C51" s="172"/>
      <c r="D51" s="172"/>
      <c r="E51" s="172"/>
      <c r="F51" s="172"/>
      <c r="G51" s="176"/>
      <c r="H51" s="177"/>
      <c r="I51" s="116">
        <v>44435</v>
      </c>
      <c r="J51" s="207"/>
      <c r="K51" s="181"/>
      <c r="L51" s="174"/>
      <c r="M51" s="174"/>
      <c r="N51" s="175"/>
    </row>
    <row r="52" spans="1:14" ht="67.2" customHeight="1">
      <c r="A52" s="163">
        <v>9</v>
      </c>
      <c r="B52" s="171" t="s">
        <v>137</v>
      </c>
      <c r="C52" s="172" t="s">
        <v>74</v>
      </c>
      <c r="D52" s="172" t="s">
        <v>51</v>
      </c>
      <c r="E52" s="172" t="s">
        <v>92</v>
      </c>
      <c r="F52" s="172" t="s">
        <v>138</v>
      </c>
      <c r="G52" s="176" t="s">
        <v>94</v>
      </c>
      <c r="H52" s="177">
        <v>687594892</v>
      </c>
      <c r="I52" s="160" t="s">
        <v>52</v>
      </c>
      <c r="J52" s="206" t="s">
        <v>96</v>
      </c>
      <c r="K52" s="216" t="s">
        <v>142</v>
      </c>
      <c r="L52" s="210" t="s">
        <v>229</v>
      </c>
      <c r="M52" s="210" t="s">
        <v>230</v>
      </c>
      <c r="N52" s="173"/>
    </row>
    <row r="53" spans="1:14">
      <c r="A53" s="163"/>
      <c r="B53" s="171"/>
      <c r="C53" s="172"/>
      <c r="D53" s="172"/>
      <c r="E53" s="172"/>
      <c r="F53" s="172"/>
      <c r="G53" s="176"/>
      <c r="H53" s="177"/>
      <c r="I53" s="116">
        <v>44435</v>
      </c>
      <c r="J53" s="207"/>
      <c r="K53" s="217"/>
      <c r="L53" s="218"/>
      <c r="M53" s="218"/>
      <c r="N53" s="175"/>
    </row>
    <row r="54" spans="1:14" ht="53.4" customHeight="1">
      <c r="A54" s="163">
        <v>10</v>
      </c>
      <c r="B54" s="171" t="s">
        <v>98</v>
      </c>
      <c r="C54" s="172" t="s">
        <v>74</v>
      </c>
      <c r="D54" s="172" t="s">
        <v>51</v>
      </c>
      <c r="E54" s="172" t="s">
        <v>92</v>
      </c>
      <c r="F54" s="172" t="s">
        <v>139</v>
      </c>
      <c r="G54" s="176" t="s">
        <v>94</v>
      </c>
      <c r="H54" s="177">
        <v>1185088381</v>
      </c>
      <c r="I54" s="160" t="s">
        <v>52</v>
      </c>
      <c r="J54" s="206" t="s">
        <v>96</v>
      </c>
      <c r="K54" s="180" t="s">
        <v>142</v>
      </c>
      <c r="L54" s="173" t="s">
        <v>231</v>
      </c>
      <c r="M54" s="173" t="s">
        <v>232</v>
      </c>
      <c r="N54" s="173"/>
    </row>
    <row r="55" spans="1:14">
      <c r="A55" s="163"/>
      <c r="B55" s="171"/>
      <c r="C55" s="172"/>
      <c r="D55" s="172"/>
      <c r="E55" s="172"/>
      <c r="F55" s="172"/>
      <c r="G55" s="176"/>
      <c r="H55" s="177"/>
      <c r="I55" s="116">
        <v>44435</v>
      </c>
      <c r="J55" s="207"/>
      <c r="K55" s="181"/>
      <c r="L55" s="174"/>
      <c r="M55" s="174"/>
      <c r="N55" s="175"/>
    </row>
    <row r="56" spans="1:14" ht="69.75" customHeight="1">
      <c r="A56" s="163">
        <v>11</v>
      </c>
      <c r="B56" s="198" t="s">
        <v>202</v>
      </c>
      <c r="C56" s="189" t="s">
        <v>18</v>
      </c>
      <c r="D56" s="189" t="s">
        <v>9</v>
      </c>
      <c r="E56" s="189" t="s">
        <v>203</v>
      </c>
      <c r="F56" s="189" t="s">
        <v>204</v>
      </c>
      <c r="G56" s="199" t="s">
        <v>214</v>
      </c>
      <c r="H56" s="182">
        <v>216240000</v>
      </c>
      <c r="I56" s="162" t="s">
        <v>55</v>
      </c>
      <c r="J56" s="206" t="s">
        <v>235</v>
      </c>
      <c r="K56" s="180" t="s">
        <v>233</v>
      </c>
      <c r="L56" s="173"/>
      <c r="M56" s="173"/>
      <c r="N56" s="173"/>
    </row>
    <row r="57" spans="1:14">
      <c r="A57" s="163"/>
      <c r="B57" s="198"/>
      <c r="C57" s="189"/>
      <c r="D57" s="189"/>
      <c r="E57" s="189"/>
      <c r="F57" s="189"/>
      <c r="G57" s="199"/>
      <c r="H57" s="182"/>
      <c r="I57" s="161" t="s">
        <v>205</v>
      </c>
      <c r="J57" s="207"/>
      <c r="K57" s="181"/>
      <c r="L57" s="174"/>
      <c r="M57" s="174"/>
      <c r="N57" s="175"/>
    </row>
    <row r="58" spans="1:14" ht="69" customHeight="1">
      <c r="A58" s="163">
        <v>12</v>
      </c>
      <c r="B58" s="198" t="s">
        <v>206</v>
      </c>
      <c r="C58" s="189" t="s">
        <v>136</v>
      </c>
      <c r="D58" s="189" t="s">
        <v>62</v>
      </c>
      <c r="E58" s="189" t="s">
        <v>75</v>
      </c>
      <c r="F58" s="189" t="s">
        <v>207</v>
      </c>
      <c r="G58" s="199" t="s">
        <v>76</v>
      </c>
      <c r="H58" s="182">
        <v>124544366</v>
      </c>
      <c r="I58" s="162" t="s">
        <v>45</v>
      </c>
      <c r="J58" s="194" t="s">
        <v>77</v>
      </c>
      <c r="K58" s="180" t="s">
        <v>99</v>
      </c>
      <c r="L58" s="173"/>
      <c r="M58" s="173"/>
      <c r="N58" s="173"/>
    </row>
    <row r="59" spans="1:14" ht="13.95" customHeight="1">
      <c r="A59" s="163"/>
      <c r="B59" s="198"/>
      <c r="C59" s="189"/>
      <c r="D59" s="189"/>
      <c r="E59" s="189"/>
      <c r="F59" s="189"/>
      <c r="G59" s="199"/>
      <c r="H59" s="182"/>
      <c r="I59" s="72">
        <v>44434</v>
      </c>
      <c r="J59" s="195"/>
      <c r="K59" s="181"/>
      <c r="L59" s="174"/>
      <c r="M59" s="174"/>
      <c r="N59" s="175"/>
    </row>
    <row r="60" spans="1:14" ht="61.2" customHeight="1">
      <c r="A60" s="163">
        <v>13</v>
      </c>
      <c r="B60" s="198" t="s">
        <v>137</v>
      </c>
      <c r="C60" s="189" t="s">
        <v>53</v>
      </c>
      <c r="D60" s="189" t="s">
        <v>9</v>
      </c>
      <c r="E60" s="189" t="s">
        <v>208</v>
      </c>
      <c r="F60" s="189" t="s">
        <v>209</v>
      </c>
      <c r="G60" s="199" t="s">
        <v>217</v>
      </c>
      <c r="H60" s="182">
        <v>676091325</v>
      </c>
      <c r="I60" s="162" t="s">
        <v>45</v>
      </c>
      <c r="J60" s="206" t="s">
        <v>240</v>
      </c>
      <c r="K60" s="180" t="s">
        <v>236</v>
      </c>
      <c r="L60" s="173"/>
      <c r="M60" s="173"/>
      <c r="N60" s="173"/>
    </row>
    <row r="61" spans="1:14">
      <c r="A61" s="163"/>
      <c r="B61" s="198"/>
      <c r="C61" s="189"/>
      <c r="D61" s="189"/>
      <c r="E61" s="189"/>
      <c r="F61" s="189"/>
      <c r="G61" s="199"/>
      <c r="H61" s="182"/>
      <c r="I61" s="72">
        <v>44433</v>
      </c>
      <c r="J61" s="207"/>
      <c r="K61" s="200"/>
      <c r="L61" s="174"/>
      <c r="M61" s="174"/>
      <c r="N61" s="175"/>
    </row>
    <row r="62" spans="1:14" ht="74.400000000000006" customHeight="1">
      <c r="A62" s="163">
        <v>14</v>
      </c>
      <c r="B62" s="171" t="s">
        <v>210</v>
      </c>
      <c r="C62" s="172" t="s">
        <v>18</v>
      </c>
      <c r="D62" s="172" t="s">
        <v>51</v>
      </c>
      <c r="E62" s="172" t="s">
        <v>87</v>
      </c>
      <c r="F62" s="172" t="s">
        <v>211</v>
      </c>
      <c r="G62" s="176" t="s">
        <v>88</v>
      </c>
      <c r="H62" s="177">
        <v>4499810000</v>
      </c>
      <c r="I62" s="160" t="s">
        <v>52</v>
      </c>
      <c r="J62" s="178" t="s">
        <v>144</v>
      </c>
      <c r="K62" s="180" t="s">
        <v>237</v>
      </c>
      <c r="L62" s="173" t="s">
        <v>238</v>
      </c>
      <c r="M62" s="173" t="s">
        <v>239</v>
      </c>
      <c r="N62" s="173"/>
    </row>
    <row r="63" spans="1:14">
      <c r="A63" s="163"/>
      <c r="B63" s="171"/>
      <c r="C63" s="172"/>
      <c r="D63" s="172"/>
      <c r="E63" s="172"/>
      <c r="F63" s="172"/>
      <c r="G63" s="176"/>
      <c r="H63" s="177"/>
      <c r="I63" s="116">
        <v>44433</v>
      </c>
      <c r="J63" s="179"/>
      <c r="K63" s="200"/>
      <c r="L63" s="174"/>
      <c r="M63" s="174"/>
      <c r="N63" s="175"/>
    </row>
    <row r="64" spans="1:14" ht="58.2" customHeight="1">
      <c r="A64" s="163">
        <v>15</v>
      </c>
      <c r="B64" s="198" t="s">
        <v>241</v>
      </c>
      <c r="C64" s="189" t="s">
        <v>54</v>
      </c>
      <c r="D64" s="189" t="s">
        <v>105</v>
      </c>
      <c r="E64" s="189" t="s">
        <v>103</v>
      </c>
      <c r="F64" s="189" t="s">
        <v>242</v>
      </c>
      <c r="G64" s="199" t="s">
        <v>107</v>
      </c>
      <c r="H64" s="182">
        <v>227581534</v>
      </c>
      <c r="I64" s="162" t="s">
        <v>106</v>
      </c>
      <c r="J64" s="178" t="s">
        <v>109</v>
      </c>
      <c r="K64" s="180" t="s">
        <v>264</v>
      </c>
      <c r="L64" s="173" t="s">
        <v>265</v>
      </c>
      <c r="M64" s="173"/>
      <c r="N64" s="173"/>
    </row>
    <row r="65" spans="1:14">
      <c r="A65" s="163"/>
      <c r="B65" s="198"/>
      <c r="C65" s="189"/>
      <c r="D65" s="189"/>
      <c r="E65" s="189"/>
      <c r="F65" s="189"/>
      <c r="G65" s="199"/>
      <c r="H65" s="182"/>
      <c r="I65" s="72">
        <v>44431</v>
      </c>
      <c r="J65" s="179"/>
      <c r="K65" s="200"/>
      <c r="L65" s="174"/>
      <c r="M65" s="174"/>
      <c r="N65" s="175"/>
    </row>
    <row r="66" spans="1:14" ht="70.8" customHeight="1">
      <c r="A66" s="163">
        <v>16</v>
      </c>
      <c r="B66" s="198" t="s">
        <v>115</v>
      </c>
      <c r="C66" s="189" t="s">
        <v>53</v>
      </c>
      <c r="D66" s="189" t="s">
        <v>9</v>
      </c>
      <c r="E66" s="189" t="s">
        <v>243</v>
      </c>
      <c r="F66" s="189" t="s">
        <v>244</v>
      </c>
      <c r="G66" s="199" t="s">
        <v>260</v>
      </c>
      <c r="H66" s="182">
        <v>531891720</v>
      </c>
      <c r="I66" s="162" t="s">
        <v>45</v>
      </c>
      <c r="J66" s="178" t="s">
        <v>270</v>
      </c>
      <c r="K66" s="180" t="s">
        <v>266</v>
      </c>
      <c r="L66" s="173"/>
      <c r="M66" s="173"/>
      <c r="N66" s="173"/>
    </row>
    <row r="67" spans="1:14">
      <c r="A67" s="163"/>
      <c r="B67" s="198"/>
      <c r="C67" s="189"/>
      <c r="D67" s="189"/>
      <c r="E67" s="189"/>
      <c r="F67" s="189"/>
      <c r="G67" s="199"/>
      <c r="H67" s="182"/>
      <c r="I67" s="72">
        <v>44431</v>
      </c>
      <c r="J67" s="179"/>
      <c r="K67" s="181"/>
      <c r="L67" s="174"/>
      <c r="M67" s="174"/>
      <c r="N67" s="175"/>
    </row>
    <row r="68" spans="1:14" ht="82.5" customHeight="1">
      <c r="A68" s="163">
        <v>17</v>
      </c>
      <c r="B68" s="171" t="s">
        <v>245</v>
      </c>
      <c r="C68" s="172" t="s">
        <v>74</v>
      </c>
      <c r="D68" s="172" t="s">
        <v>9</v>
      </c>
      <c r="E68" s="172" t="s">
        <v>123</v>
      </c>
      <c r="F68" s="172" t="s">
        <v>246</v>
      </c>
      <c r="G68" s="176" t="s">
        <v>125</v>
      </c>
      <c r="H68" s="177">
        <v>733783440</v>
      </c>
      <c r="I68" s="160" t="s">
        <v>45</v>
      </c>
      <c r="J68" s="178" t="s">
        <v>126</v>
      </c>
      <c r="K68" s="180" t="s">
        <v>161</v>
      </c>
      <c r="L68" s="173"/>
      <c r="M68" s="173"/>
      <c r="N68" s="173"/>
    </row>
    <row r="69" spans="1:14">
      <c r="A69" s="163"/>
      <c r="B69" s="171"/>
      <c r="C69" s="172"/>
      <c r="D69" s="172"/>
      <c r="E69" s="172"/>
      <c r="F69" s="172"/>
      <c r="G69" s="176"/>
      <c r="H69" s="177"/>
      <c r="I69" s="116">
        <v>44431</v>
      </c>
      <c r="J69" s="179"/>
      <c r="K69" s="181"/>
      <c r="L69" s="174"/>
      <c r="M69" s="174"/>
      <c r="N69" s="175"/>
    </row>
    <row r="70" spans="1:14" ht="93" customHeight="1">
      <c r="A70" s="163">
        <v>18</v>
      </c>
      <c r="B70" s="171" t="s">
        <v>247</v>
      </c>
      <c r="C70" s="172" t="s">
        <v>53</v>
      </c>
      <c r="D70" s="172" t="s">
        <v>9</v>
      </c>
      <c r="E70" s="172" t="s">
        <v>248</v>
      </c>
      <c r="F70" s="172" t="s">
        <v>249</v>
      </c>
      <c r="G70" s="176" t="s">
        <v>118</v>
      </c>
      <c r="H70" s="177">
        <v>831891720</v>
      </c>
      <c r="I70" s="160" t="s">
        <v>45</v>
      </c>
      <c r="J70" s="178" t="s">
        <v>271</v>
      </c>
      <c r="K70" s="180" t="s">
        <v>267</v>
      </c>
      <c r="L70" s="173"/>
      <c r="M70" s="173"/>
      <c r="N70" s="173"/>
    </row>
    <row r="71" spans="1:14">
      <c r="A71" s="163"/>
      <c r="B71" s="171"/>
      <c r="C71" s="172"/>
      <c r="D71" s="172"/>
      <c r="E71" s="172"/>
      <c r="F71" s="172"/>
      <c r="G71" s="176"/>
      <c r="H71" s="177"/>
      <c r="I71" s="116">
        <v>44431</v>
      </c>
      <c r="J71" s="179"/>
      <c r="K71" s="181"/>
      <c r="L71" s="174"/>
      <c r="M71" s="174"/>
      <c r="N71" s="175"/>
    </row>
    <row r="72" spans="1:14" ht="67.2" customHeight="1">
      <c r="A72" s="163">
        <v>19</v>
      </c>
      <c r="B72" s="171" t="s">
        <v>250</v>
      </c>
      <c r="C72" s="172" t="s">
        <v>54</v>
      </c>
      <c r="D72" s="172" t="s">
        <v>62</v>
      </c>
      <c r="E72" s="172" t="s">
        <v>251</v>
      </c>
      <c r="F72" s="172" t="s">
        <v>252</v>
      </c>
      <c r="G72" s="176" t="s">
        <v>261</v>
      </c>
      <c r="H72" s="177">
        <v>216424830</v>
      </c>
      <c r="I72" s="160" t="s">
        <v>45</v>
      </c>
      <c r="J72" s="178" t="s">
        <v>272</v>
      </c>
      <c r="K72" s="180" t="s">
        <v>268</v>
      </c>
      <c r="L72" s="173"/>
      <c r="M72" s="173"/>
      <c r="N72" s="173"/>
    </row>
    <row r="73" spans="1:14">
      <c r="A73" s="163"/>
      <c r="B73" s="171"/>
      <c r="C73" s="172"/>
      <c r="D73" s="172"/>
      <c r="E73" s="172"/>
      <c r="F73" s="172"/>
      <c r="G73" s="176"/>
      <c r="H73" s="177"/>
      <c r="I73" s="116">
        <v>44429</v>
      </c>
      <c r="J73" s="179"/>
      <c r="K73" s="181"/>
      <c r="L73" s="174"/>
      <c r="M73" s="174"/>
      <c r="N73" s="175"/>
    </row>
    <row r="74" spans="1:14" ht="77.25" customHeight="1">
      <c r="A74" s="163">
        <v>20</v>
      </c>
      <c r="B74" s="171" t="s">
        <v>253</v>
      </c>
      <c r="C74" s="172" t="s">
        <v>18</v>
      </c>
      <c r="D74" s="172" t="s">
        <v>9</v>
      </c>
      <c r="E74" s="172" t="s">
        <v>195</v>
      </c>
      <c r="F74" s="172" t="s">
        <v>254</v>
      </c>
      <c r="G74" s="176" t="s">
        <v>262</v>
      </c>
      <c r="H74" s="177">
        <v>1209035775.2</v>
      </c>
      <c r="I74" s="160" t="s">
        <v>45</v>
      </c>
      <c r="J74" s="178" t="s">
        <v>226</v>
      </c>
      <c r="K74" s="180" t="s">
        <v>222</v>
      </c>
      <c r="L74" s="173"/>
      <c r="M74" s="173"/>
      <c r="N74" s="173"/>
    </row>
    <row r="75" spans="1:14">
      <c r="A75" s="163"/>
      <c r="B75" s="171"/>
      <c r="C75" s="172"/>
      <c r="D75" s="172"/>
      <c r="E75" s="172"/>
      <c r="F75" s="172"/>
      <c r="G75" s="176"/>
      <c r="H75" s="177"/>
      <c r="I75" s="116">
        <v>44428</v>
      </c>
      <c r="J75" s="179"/>
      <c r="K75" s="181"/>
      <c r="L75" s="174"/>
      <c r="M75" s="174"/>
      <c r="N75" s="175"/>
    </row>
    <row r="76" spans="1:14" ht="62.25" customHeight="1">
      <c r="A76" s="163">
        <v>21</v>
      </c>
      <c r="B76" s="171" t="s">
        <v>255</v>
      </c>
      <c r="C76" s="172" t="s">
        <v>54</v>
      </c>
      <c r="D76" s="172" t="s">
        <v>9</v>
      </c>
      <c r="E76" s="172" t="s">
        <v>182</v>
      </c>
      <c r="F76" s="172" t="s">
        <v>256</v>
      </c>
      <c r="G76" s="176" t="s">
        <v>212</v>
      </c>
      <c r="H76" s="177">
        <v>161967441</v>
      </c>
      <c r="I76" s="160" t="s">
        <v>45</v>
      </c>
      <c r="J76" s="178" t="s">
        <v>223</v>
      </c>
      <c r="K76" s="180" t="s">
        <v>218</v>
      </c>
      <c r="L76" s="173"/>
      <c r="M76" s="173"/>
      <c r="N76" s="173"/>
    </row>
    <row r="77" spans="1:14">
      <c r="A77" s="163"/>
      <c r="B77" s="171"/>
      <c r="C77" s="172"/>
      <c r="D77" s="172"/>
      <c r="E77" s="172"/>
      <c r="F77" s="172"/>
      <c r="G77" s="176"/>
      <c r="H77" s="177"/>
      <c r="I77" s="116">
        <v>44428</v>
      </c>
      <c r="J77" s="179"/>
      <c r="K77" s="200"/>
      <c r="L77" s="174"/>
      <c r="M77" s="174"/>
      <c r="N77" s="175"/>
    </row>
    <row r="78" spans="1:14" ht="50.4" customHeight="1">
      <c r="A78" s="163">
        <v>1</v>
      </c>
      <c r="B78" s="198" t="s">
        <v>257</v>
      </c>
      <c r="C78" s="189" t="s">
        <v>54</v>
      </c>
      <c r="D78" s="189" t="s">
        <v>9</v>
      </c>
      <c r="E78" s="189" t="s">
        <v>258</v>
      </c>
      <c r="F78" s="189" t="s">
        <v>259</v>
      </c>
      <c r="G78" s="199" t="s">
        <v>263</v>
      </c>
      <c r="H78" s="182">
        <v>197654936</v>
      </c>
      <c r="I78" s="162" t="s">
        <v>45</v>
      </c>
      <c r="J78" s="178" t="s">
        <v>273</v>
      </c>
      <c r="K78" s="180" t="s">
        <v>269</v>
      </c>
      <c r="L78" s="173"/>
      <c r="M78" s="173"/>
      <c r="N78" s="173"/>
    </row>
    <row r="79" spans="1:14">
      <c r="A79" s="163"/>
      <c r="B79" s="198"/>
      <c r="C79" s="189"/>
      <c r="D79" s="189"/>
      <c r="E79" s="189"/>
      <c r="F79" s="189"/>
      <c r="G79" s="199"/>
      <c r="H79" s="182"/>
      <c r="I79" s="72">
        <v>44428</v>
      </c>
      <c r="J79" s="179"/>
      <c r="K79" s="200"/>
      <c r="L79" s="174"/>
      <c r="M79" s="174"/>
      <c r="N79" s="175"/>
    </row>
    <row r="80" spans="1:14" ht="76.2" customHeight="1">
      <c r="A80" s="163">
        <v>2</v>
      </c>
      <c r="B80" s="198" t="s">
        <v>274</v>
      </c>
      <c r="C80" s="189" t="s">
        <v>18</v>
      </c>
      <c r="D80" s="189" t="s">
        <v>9</v>
      </c>
      <c r="E80" s="189" t="s">
        <v>87</v>
      </c>
      <c r="F80" s="189" t="s">
        <v>275</v>
      </c>
      <c r="G80" s="199" t="s">
        <v>88</v>
      </c>
      <c r="H80" s="182">
        <v>4176671531</v>
      </c>
      <c r="I80" s="162" t="s">
        <v>45</v>
      </c>
      <c r="J80" s="178" t="s">
        <v>144</v>
      </c>
      <c r="K80" s="180" t="s">
        <v>296</v>
      </c>
      <c r="L80" s="173"/>
      <c r="M80" s="173"/>
      <c r="N80" s="173"/>
    </row>
    <row r="81" spans="1:14">
      <c r="A81" s="163"/>
      <c r="B81" s="198"/>
      <c r="C81" s="189"/>
      <c r="D81" s="189"/>
      <c r="E81" s="189"/>
      <c r="F81" s="189"/>
      <c r="G81" s="199"/>
      <c r="H81" s="182"/>
      <c r="I81" s="72">
        <v>44427</v>
      </c>
      <c r="J81" s="179"/>
      <c r="K81" s="181"/>
      <c r="L81" s="174"/>
      <c r="M81" s="174"/>
      <c r="N81" s="175"/>
    </row>
    <row r="82" spans="1:14" ht="130.80000000000001" customHeight="1">
      <c r="A82" s="163">
        <v>1</v>
      </c>
      <c r="B82" s="171" t="s">
        <v>276</v>
      </c>
      <c r="C82" s="172" t="s">
        <v>18</v>
      </c>
      <c r="D82" s="172" t="s">
        <v>51</v>
      </c>
      <c r="E82" s="172" t="s">
        <v>277</v>
      </c>
      <c r="F82" s="172" t="s">
        <v>278</v>
      </c>
      <c r="G82" s="176" t="s">
        <v>86</v>
      </c>
      <c r="H82" s="177">
        <v>130523960</v>
      </c>
      <c r="I82" s="160" t="s">
        <v>52</v>
      </c>
      <c r="J82" s="178" t="s">
        <v>312</v>
      </c>
      <c r="K82" s="180" t="s">
        <v>297</v>
      </c>
      <c r="L82" s="173" t="s">
        <v>298</v>
      </c>
      <c r="M82" s="173" t="s">
        <v>299</v>
      </c>
      <c r="N82" s="173"/>
    </row>
    <row r="83" spans="1:14">
      <c r="A83" s="163"/>
      <c r="B83" s="171"/>
      <c r="C83" s="172"/>
      <c r="D83" s="172"/>
      <c r="E83" s="172"/>
      <c r="F83" s="172"/>
      <c r="G83" s="176"/>
      <c r="H83" s="177"/>
      <c r="I83" s="116">
        <v>44427</v>
      </c>
      <c r="J83" s="179"/>
      <c r="K83" s="200"/>
      <c r="L83" s="174"/>
      <c r="M83" s="174"/>
      <c r="N83" s="175"/>
    </row>
    <row r="84" spans="1:14" ht="55.5" customHeight="1">
      <c r="A84" s="163">
        <v>2</v>
      </c>
      <c r="B84" s="171" t="s">
        <v>279</v>
      </c>
      <c r="C84" s="172" t="s">
        <v>53</v>
      </c>
      <c r="D84" s="172" t="s">
        <v>9</v>
      </c>
      <c r="E84" s="172" t="s">
        <v>280</v>
      </c>
      <c r="F84" s="172" t="s">
        <v>281</v>
      </c>
      <c r="G84" s="176" t="s">
        <v>293</v>
      </c>
      <c r="H84" s="177">
        <v>991891720</v>
      </c>
      <c r="I84" s="160" t="s">
        <v>45</v>
      </c>
      <c r="J84" s="178" t="s">
        <v>313</v>
      </c>
      <c r="K84" s="180" t="s">
        <v>300</v>
      </c>
      <c r="L84" s="173"/>
      <c r="M84" s="173"/>
      <c r="N84" s="173"/>
    </row>
    <row r="85" spans="1:14">
      <c r="A85" s="163"/>
      <c r="B85" s="171"/>
      <c r="C85" s="172"/>
      <c r="D85" s="172"/>
      <c r="E85" s="172"/>
      <c r="F85" s="172"/>
      <c r="G85" s="176"/>
      <c r="H85" s="177"/>
      <c r="I85" s="116">
        <v>44426</v>
      </c>
      <c r="J85" s="179"/>
      <c r="K85" s="181"/>
      <c r="L85" s="174"/>
      <c r="M85" s="174"/>
      <c r="N85" s="175"/>
    </row>
    <row r="86" spans="1:14" ht="82.8" customHeight="1">
      <c r="A86" s="163">
        <v>3</v>
      </c>
      <c r="B86" s="198" t="s">
        <v>282</v>
      </c>
      <c r="C86" s="189" t="s">
        <v>50</v>
      </c>
      <c r="D86" s="189" t="s">
        <v>51</v>
      </c>
      <c r="E86" s="189" t="s">
        <v>129</v>
      </c>
      <c r="F86" s="189" t="s">
        <v>283</v>
      </c>
      <c r="G86" s="199" t="s">
        <v>130</v>
      </c>
      <c r="H86" s="182">
        <v>100000000</v>
      </c>
      <c r="I86" s="162" t="s">
        <v>52</v>
      </c>
      <c r="J86" s="178" t="s">
        <v>132</v>
      </c>
      <c r="K86" s="180" t="s">
        <v>301</v>
      </c>
      <c r="L86" s="173" t="s">
        <v>302</v>
      </c>
      <c r="M86" s="173" t="s">
        <v>303</v>
      </c>
      <c r="N86" s="173"/>
    </row>
    <row r="87" spans="1:14">
      <c r="A87" s="163"/>
      <c r="B87" s="198"/>
      <c r="C87" s="189"/>
      <c r="D87" s="189"/>
      <c r="E87" s="189"/>
      <c r="F87" s="189"/>
      <c r="G87" s="199"/>
      <c r="H87" s="182"/>
      <c r="I87" s="72">
        <v>44426</v>
      </c>
      <c r="J87" s="179"/>
      <c r="K87" s="181"/>
      <c r="L87" s="174"/>
      <c r="M87" s="174"/>
      <c r="N87" s="175"/>
    </row>
    <row r="88" spans="1:14" ht="126.6" customHeight="1">
      <c r="A88" s="163">
        <v>4</v>
      </c>
      <c r="B88" s="198" t="s">
        <v>284</v>
      </c>
      <c r="C88" s="189" t="s">
        <v>285</v>
      </c>
      <c r="D88" s="189" t="s">
        <v>51</v>
      </c>
      <c r="E88" s="189" t="s">
        <v>286</v>
      </c>
      <c r="F88" s="189" t="s">
        <v>287</v>
      </c>
      <c r="G88" s="199" t="s">
        <v>294</v>
      </c>
      <c r="H88" s="182">
        <v>665348992</v>
      </c>
      <c r="I88" s="162" t="s">
        <v>52</v>
      </c>
      <c r="J88" s="178" t="s">
        <v>314</v>
      </c>
      <c r="K88" s="180" t="s">
        <v>304</v>
      </c>
      <c r="L88" s="173" t="s">
        <v>305</v>
      </c>
      <c r="M88" s="173" t="s">
        <v>306</v>
      </c>
      <c r="N88" s="173"/>
    </row>
    <row r="89" spans="1:14">
      <c r="A89" s="163"/>
      <c r="B89" s="198"/>
      <c r="C89" s="189"/>
      <c r="D89" s="189"/>
      <c r="E89" s="189"/>
      <c r="F89" s="189"/>
      <c r="G89" s="199"/>
      <c r="H89" s="182"/>
      <c r="I89" s="72">
        <v>44426</v>
      </c>
      <c r="J89" s="179"/>
      <c r="K89" s="200"/>
      <c r="L89" s="174"/>
      <c r="M89" s="174"/>
      <c r="N89" s="175"/>
    </row>
    <row r="90" spans="1:14" ht="117" customHeight="1">
      <c r="A90" s="163">
        <v>1</v>
      </c>
      <c r="B90" s="171" t="s">
        <v>288</v>
      </c>
      <c r="C90" s="172" t="s">
        <v>18</v>
      </c>
      <c r="D90" s="172" t="s">
        <v>51</v>
      </c>
      <c r="E90" s="172" t="s">
        <v>289</v>
      </c>
      <c r="F90" s="172" t="s">
        <v>290</v>
      </c>
      <c r="G90" s="176" t="s">
        <v>295</v>
      </c>
      <c r="H90" s="177">
        <v>280734830</v>
      </c>
      <c r="I90" s="160" t="s">
        <v>52</v>
      </c>
      <c r="J90" s="178" t="s">
        <v>315</v>
      </c>
      <c r="K90" s="180" t="s">
        <v>307</v>
      </c>
      <c r="L90" s="173" t="s">
        <v>308</v>
      </c>
      <c r="M90" s="173" t="s">
        <v>309</v>
      </c>
      <c r="N90" s="173"/>
    </row>
    <row r="91" spans="1:14">
      <c r="A91" s="163"/>
      <c r="B91" s="171"/>
      <c r="C91" s="172"/>
      <c r="D91" s="172"/>
      <c r="E91" s="172"/>
      <c r="F91" s="172"/>
      <c r="G91" s="176"/>
      <c r="H91" s="177"/>
      <c r="I91" s="116">
        <v>44426</v>
      </c>
      <c r="J91" s="179"/>
      <c r="K91" s="200"/>
      <c r="L91" s="174"/>
      <c r="M91" s="174"/>
      <c r="N91" s="175"/>
    </row>
    <row r="92" spans="1:14" ht="90.6" customHeight="1">
      <c r="A92" s="163">
        <v>2</v>
      </c>
      <c r="B92" s="198" t="s">
        <v>291</v>
      </c>
      <c r="C92" s="189" t="s">
        <v>53</v>
      </c>
      <c r="D92" s="189" t="s">
        <v>51</v>
      </c>
      <c r="E92" s="189" t="s">
        <v>140</v>
      </c>
      <c r="F92" s="189" t="s">
        <v>292</v>
      </c>
      <c r="G92" s="199" t="s">
        <v>141</v>
      </c>
      <c r="H92" s="182">
        <v>799814459</v>
      </c>
      <c r="I92" s="162" t="s">
        <v>52</v>
      </c>
      <c r="J92" s="178" t="s">
        <v>145</v>
      </c>
      <c r="K92" s="180" t="s">
        <v>143</v>
      </c>
      <c r="L92" s="173" t="s">
        <v>310</v>
      </c>
      <c r="M92" s="173" t="s">
        <v>311</v>
      </c>
      <c r="N92" s="173"/>
    </row>
    <row r="93" spans="1:14">
      <c r="A93" s="163"/>
      <c r="B93" s="198"/>
      <c r="C93" s="189"/>
      <c r="D93" s="189"/>
      <c r="E93" s="189"/>
      <c r="F93" s="189"/>
      <c r="G93" s="199"/>
      <c r="H93" s="182"/>
      <c r="I93" s="72">
        <v>44425</v>
      </c>
      <c r="J93" s="179"/>
      <c r="K93" s="181"/>
      <c r="L93" s="174"/>
      <c r="M93" s="174"/>
      <c r="N93" s="175"/>
    </row>
    <row r="94" spans="1:14" ht="14.4" customHeight="1">
      <c r="A94" s="61"/>
      <c r="B94" s="76"/>
      <c r="C94" s="112"/>
      <c r="D94" s="112"/>
      <c r="E94" s="112"/>
      <c r="F94" s="112"/>
      <c r="G94" s="113"/>
      <c r="H94" s="114"/>
      <c r="I94" s="115"/>
      <c r="J94" s="61"/>
      <c r="K94" s="62"/>
      <c r="L94" s="63"/>
      <c r="M94" s="63"/>
      <c r="N94" s="71"/>
    </row>
    <row r="95" spans="1:14" s="68" customFormat="1" ht="21">
      <c r="B95" s="212" t="s">
        <v>22</v>
      </c>
      <c r="C95" s="212"/>
      <c r="D95" s="212"/>
      <c r="E95" s="212"/>
      <c r="F95" s="212"/>
      <c r="G95" s="212"/>
      <c r="H95" s="212"/>
      <c r="I95" s="212"/>
    </row>
    <row r="96" spans="1:14">
      <c r="A96" s="4"/>
    </row>
    <row r="97" spans="1:14">
      <c r="A97" s="4"/>
      <c r="B97" s="178" t="s">
        <v>8</v>
      </c>
      <c r="C97" s="178" t="s">
        <v>0</v>
      </c>
      <c r="D97" s="178" t="s">
        <v>1</v>
      </c>
      <c r="E97" s="178" t="s">
        <v>2</v>
      </c>
      <c r="F97" s="178" t="s">
        <v>3</v>
      </c>
      <c r="G97" s="178" t="s">
        <v>4</v>
      </c>
      <c r="H97" s="178" t="s">
        <v>5</v>
      </c>
      <c r="I97" s="148" t="s">
        <v>6</v>
      </c>
      <c r="J97" s="201" t="s">
        <v>10</v>
      </c>
      <c r="K97" s="202"/>
      <c r="L97" s="203" t="s">
        <v>13</v>
      </c>
      <c r="M97" s="204"/>
      <c r="N97" s="205"/>
    </row>
    <row r="98" spans="1:14">
      <c r="A98" s="4"/>
      <c r="B98" s="188"/>
      <c r="C98" s="188"/>
      <c r="D98" s="188"/>
      <c r="E98" s="188"/>
      <c r="F98" s="188"/>
      <c r="G98" s="188"/>
      <c r="H98" s="188"/>
      <c r="I98" s="60" t="s">
        <v>7</v>
      </c>
      <c r="J98" s="3" t="s">
        <v>2</v>
      </c>
      <c r="K98" s="3" t="s">
        <v>12</v>
      </c>
      <c r="L98" s="60" t="s">
        <v>14</v>
      </c>
      <c r="M98" s="60" t="s">
        <v>15</v>
      </c>
      <c r="N98" s="60" t="s">
        <v>16</v>
      </c>
    </row>
    <row r="99" spans="1:14" ht="50.4" customHeight="1">
      <c r="A99" s="163">
        <v>1</v>
      </c>
      <c r="B99" s="171" t="s">
        <v>316</v>
      </c>
      <c r="C99" s="172" t="s">
        <v>18</v>
      </c>
      <c r="D99" s="172" t="s">
        <v>9</v>
      </c>
      <c r="E99" s="172" t="s">
        <v>114</v>
      </c>
      <c r="F99" s="172" t="s">
        <v>317</v>
      </c>
      <c r="G99" s="176" t="s">
        <v>263</v>
      </c>
      <c r="H99" s="177">
        <v>489605068</v>
      </c>
      <c r="I99" s="160" t="s">
        <v>55</v>
      </c>
      <c r="J99" s="178" t="s">
        <v>151</v>
      </c>
      <c r="K99" s="180" t="s">
        <v>149</v>
      </c>
      <c r="L99" s="173"/>
      <c r="M99" s="173"/>
      <c r="N99" s="173"/>
    </row>
    <row r="100" spans="1:14">
      <c r="A100" s="163"/>
      <c r="B100" s="171"/>
      <c r="C100" s="172"/>
      <c r="D100" s="172"/>
      <c r="E100" s="172"/>
      <c r="F100" s="172"/>
      <c r="G100" s="176"/>
      <c r="H100" s="177"/>
      <c r="I100" s="159" t="s">
        <v>318</v>
      </c>
      <c r="J100" s="179"/>
      <c r="K100" s="200"/>
      <c r="L100" s="174"/>
      <c r="M100" s="174"/>
      <c r="N100" s="175"/>
    </row>
    <row r="101" spans="1:14" ht="55.5" customHeight="1">
      <c r="A101" s="163">
        <v>2</v>
      </c>
      <c r="B101" s="171" t="s">
        <v>319</v>
      </c>
      <c r="C101" s="172" t="s">
        <v>18</v>
      </c>
      <c r="D101" s="172" t="s">
        <v>9</v>
      </c>
      <c r="E101" s="172" t="s">
        <v>320</v>
      </c>
      <c r="F101" s="172" t="s">
        <v>321</v>
      </c>
      <c r="G101" s="176" t="s">
        <v>361</v>
      </c>
      <c r="H101" s="177">
        <v>380210254</v>
      </c>
      <c r="I101" s="160" t="s">
        <v>45</v>
      </c>
      <c r="J101" s="178" t="s">
        <v>369</v>
      </c>
      <c r="K101" s="180" t="s">
        <v>368</v>
      </c>
      <c r="L101" s="173"/>
      <c r="M101" s="173"/>
      <c r="N101" s="173"/>
    </row>
    <row r="102" spans="1:14">
      <c r="A102" s="163"/>
      <c r="B102" s="171"/>
      <c r="C102" s="172"/>
      <c r="D102" s="172"/>
      <c r="E102" s="172"/>
      <c r="F102" s="172"/>
      <c r="G102" s="176"/>
      <c r="H102" s="177"/>
      <c r="I102" s="116">
        <v>44438</v>
      </c>
      <c r="J102" s="179"/>
      <c r="K102" s="181"/>
      <c r="L102" s="174"/>
      <c r="M102" s="174"/>
      <c r="N102" s="175"/>
    </row>
    <row r="103" spans="1:14" ht="61.8" customHeight="1">
      <c r="A103" s="163">
        <v>3</v>
      </c>
      <c r="B103" s="171" t="s">
        <v>322</v>
      </c>
      <c r="C103" s="172" t="s">
        <v>18</v>
      </c>
      <c r="D103" s="172" t="s">
        <v>9</v>
      </c>
      <c r="E103" s="172" t="s">
        <v>93</v>
      </c>
      <c r="F103" s="172" t="s">
        <v>323</v>
      </c>
      <c r="G103" s="176" t="s">
        <v>95</v>
      </c>
      <c r="H103" s="177">
        <v>17279500843</v>
      </c>
      <c r="I103" s="160" t="s">
        <v>45</v>
      </c>
      <c r="J103" s="178" t="s">
        <v>179</v>
      </c>
      <c r="K103" s="180" t="s">
        <v>174</v>
      </c>
      <c r="L103" s="173"/>
      <c r="M103" s="173"/>
      <c r="N103" s="173"/>
    </row>
    <row r="104" spans="1:14">
      <c r="A104" s="163"/>
      <c r="B104" s="171"/>
      <c r="C104" s="172"/>
      <c r="D104" s="172"/>
      <c r="E104" s="172"/>
      <c r="F104" s="172"/>
      <c r="G104" s="176"/>
      <c r="H104" s="177"/>
      <c r="I104" s="116">
        <v>44438</v>
      </c>
      <c r="J104" s="179"/>
      <c r="K104" s="181"/>
      <c r="L104" s="174"/>
      <c r="M104" s="174"/>
      <c r="N104" s="175"/>
    </row>
    <row r="105" spans="1:14" ht="70.2" customHeight="1">
      <c r="A105" s="163">
        <v>4</v>
      </c>
      <c r="B105" s="171" t="s">
        <v>324</v>
      </c>
      <c r="C105" s="172" t="s">
        <v>18</v>
      </c>
      <c r="D105" s="172" t="s">
        <v>9</v>
      </c>
      <c r="E105" s="172" t="s">
        <v>113</v>
      </c>
      <c r="F105" s="172" t="s">
        <v>325</v>
      </c>
      <c r="G105" s="176" t="s">
        <v>116</v>
      </c>
      <c r="H105" s="177">
        <v>9068518550</v>
      </c>
      <c r="I105" s="160" t="s">
        <v>45</v>
      </c>
      <c r="J105" s="178" t="s">
        <v>370</v>
      </c>
      <c r="K105" s="180" t="s">
        <v>150</v>
      </c>
      <c r="L105" s="173"/>
      <c r="M105" s="173"/>
      <c r="N105" s="173"/>
    </row>
    <row r="106" spans="1:14">
      <c r="A106" s="163"/>
      <c r="B106" s="171"/>
      <c r="C106" s="172"/>
      <c r="D106" s="172"/>
      <c r="E106" s="172"/>
      <c r="F106" s="172"/>
      <c r="G106" s="176"/>
      <c r="H106" s="177"/>
      <c r="I106" s="116">
        <v>44438</v>
      </c>
      <c r="J106" s="179"/>
      <c r="K106" s="200"/>
      <c r="L106" s="174"/>
      <c r="M106" s="174"/>
      <c r="N106" s="175"/>
    </row>
    <row r="107" spans="1:14" ht="61.5" customHeight="1">
      <c r="A107" s="163">
        <v>5</v>
      </c>
      <c r="B107" s="222">
        <v>2021054</v>
      </c>
      <c r="C107" s="172" t="s">
        <v>50</v>
      </c>
      <c r="D107" s="172" t="s">
        <v>9</v>
      </c>
      <c r="E107" s="172" t="s">
        <v>114</v>
      </c>
      <c r="F107" s="172" t="s">
        <v>326</v>
      </c>
      <c r="G107" s="176" t="s">
        <v>117</v>
      </c>
      <c r="H107" s="177">
        <v>119862006</v>
      </c>
      <c r="I107" s="160" t="s">
        <v>55</v>
      </c>
      <c r="J107" s="178" t="s">
        <v>151</v>
      </c>
      <c r="K107" s="180" t="s">
        <v>149</v>
      </c>
      <c r="L107" s="173"/>
      <c r="M107" s="173"/>
      <c r="N107" s="173"/>
    </row>
    <row r="108" spans="1:14">
      <c r="A108" s="163"/>
      <c r="B108" s="222"/>
      <c r="C108" s="172"/>
      <c r="D108" s="172"/>
      <c r="E108" s="172"/>
      <c r="F108" s="172"/>
      <c r="G108" s="176"/>
      <c r="H108" s="177"/>
      <c r="I108" s="159" t="s">
        <v>327</v>
      </c>
      <c r="J108" s="179"/>
      <c r="K108" s="181"/>
      <c r="L108" s="174"/>
      <c r="M108" s="174"/>
      <c r="N108" s="175"/>
    </row>
    <row r="109" spans="1:14" ht="59.4" customHeight="1">
      <c r="A109" s="163">
        <v>6</v>
      </c>
      <c r="B109" s="222">
        <v>2021050</v>
      </c>
      <c r="C109" s="172" t="s">
        <v>50</v>
      </c>
      <c r="D109" s="172" t="s">
        <v>9</v>
      </c>
      <c r="E109" s="172" t="s">
        <v>114</v>
      </c>
      <c r="F109" s="172" t="s">
        <v>328</v>
      </c>
      <c r="G109" s="176" t="s">
        <v>263</v>
      </c>
      <c r="H109" s="177">
        <v>119898968</v>
      </c>
      <c r="I109" s="160" t="s">
        <v>55</v>
      </c>
      <c r="J109" s="178" t="s">
        <v>151</v>
      </c>
      <c r="K109" s="180" t="s">
        <v>149</v>
      </c>
      <c r="L109" s="173"/>
      <c r="M109" s="173"/>
      <c r="N109" s="173"/>
    </row>
    <row r="110" spans="1:14">
      <c r="A110" s="163"/>
      <c r="B110" s="222"/>
      <c r="C110" s="172"/>
      <c r="D110" s="172"/>
      <c r="E110" s="172"/>
      <c r="F110" s="172"/>
      <c r="G110" s="176"/>
      <c r="H110" s="177"/>
      <c r="I110" s="159" t="s">
        <v>327</v>
      </c>
      <c r="J110" s="179"/>
      <c r="K110" s="181"/>
      <c r="L110" s="174"/>
      <c r="M110" s="174"/>
      <c r="N110" s="175"/>
    </row>
    <row r="111" spans="1:14" ht="56.4" customHeight="1">
      <c r="A111" s="163">
        <v>7</v>
      </c>
      <c r="B111" s="171" t="s">
        <v>329</v>
      </c>
      <c r="C111" s="172" t="s">
        <v>54</v>
      </c>
      <c r="D111" s="172" t="s">
        <v>9</v>
      </c>
      <c r="E111" s="172" t="s">
        <v>330</v>
      </c>
      <c r="F111" s="172" t="s">
        <v>331</v>
      </c>
      <c r="G111" s="176" t="s">
        <v>362</v>
      </c>
      <c r="H111" s="177">
        <v>120000000</v>
      </c>
      <c r="I111" s="160" t="s">
        <v>45</v>
      </c>
      <c r="J111" s="178" t="s">
        <v>377</v>
      </c>
      <c r="K111" s="180" t="s">
        <v>371</v>
      </c>
      <c r="L111" s="173"/>
      <c r="M111" s="173"/>
      <c r="N111" s="173"/>
    </row>
    <row r="112" spans="1:14">
      <c r="A112" s="163"/>
      <c r="B112" s="171"/>
      <c r="C112" s="172"/>
      <c r="D112" s="172"/>
      <c r="E112" s="172"/>
      <c r="F112" s="172"/>
      <c r="G112" s="176"/>
      <c r="H112" s="177"/>
      <c r="I112" s="116">
        <v>44436</v>
      </c>
      <c r="J112" s="179"/>
      <c r="K112" s="200"/>
      <c r="L112" s="174"/>
      <c r="M112" s="174"/>
      <c r="N112" s="175"/>
    </row>
    <row r="113" spans="1:14" ht="39.6" customHeight="1">
      <c r="A113" s="163">
        <v>8</v>
      </c>
      <c r="B113" s="171" t="s">
        <v>332</v>
      </c>
      <c r="C113" s="172" t="s">
        <v>53</v>
      </c>
      <c r="D113" s="172" t="s">
        <v>9</v>
      </c>
      <c r="E113" s="172" t="s">
        <v>333</v>
      </c>
      <c r="F113" s="172" t="s">
        <v>334</v>
      </c>
      <c r="G113" s="176" t="s">
        <v>363</v>
      </c>
      <c r="H113" s="177">
        <v>262812824</v>
      </c>
      <c r="I113" s="160" t="s">
        <v>45</v>
      </c>
      <c r="J113" s="178" t="s">
        <v>378</v>
      </c>
      <c r="K113" s="180" t="s">
        <v>372</v>
      </c>
      <c r="L113" s="173"/>
      <c r="M113" s="173"/>
      <c r="N113" s="173"/>
    </row>
    <row r="114" spans="1:14">
      <c r="A114" s="163"/>
      <c r="B114" s="171"/>
      <c r="C114" s="172"/>
      <c r="D114" s="172"/>
      <c r="E114" s="172"/>
      <c r="F114" s="172"/>
      <c r="G114" s="176"/>
      <c r="H114" s="177"/>
      <c r="I114" s="116">
        <v>44435</v>
      </c>
      <c r="J114" s="179"/>
      <c r="K114" s="181"/>
      <c r="L114" s="174"/>
      <c r="M114" s="174"/>
      <c r="N114" s="175"/>
    </row>
    <row r="115" spans="1:14" ht="43.8" customHeight="1">
      <c r="A115" s="163">
        <v>9</v>
      </c>
      <c r="B115" s="171" t="s">
        <v>335</v>
      </c>
      <c r="C115" s="172" t="s">
        <v>53</v>
      </c>
      <c r="D115" s="172" t="s">
        <v>105</v>
      </c>
      <c r="E115" s="172" t="s">
        <v>336</v>
      </c>
      <c r="F115" s="172" t="s">
        <v>337</v>
      </c>
      <c r="G115" s="176" t="s">
        <v>364</v>
      </c>
      <c r="H115" s="177">
        <v>2717881526</v>
      </c>
      <c r="I115" s="160" t="s">
        <v>106</v>
      </c>
      <c r="J115" s="178" t="s">
        <v>379</v>
      </c>
      <c r="K115" s="180" t="s">
        <v>373</v>
      </c>
      <c r="L115" s="173" t="s">
        <v>374</v>
      </c>
      <c r="M115" s="173"/>
      <c r="N115" s="173"/>
    </row>
    <row r="116" spans="1:14">
      <c r="A116" s="163"/>
      <c r="B116" s="171"/>
      <c r="C116" s="172"/>
      <c r="D116" s="172"/>
      <c r="E116" s="172"/>
      <c r="F116" s="172"/>
      <c r="G116" s="176"/>
      <c r="H116" s="177"/>
      <c r="I116" s="116">
        <v>44435</v>
      </c>
      <c r="J116" s="179"/>
      <c r="K116" s="181"/>
      <c r="L116" s="174"/>
      <c r="M116" s="174"/>
      <c r="N116" s="175"/>
    </row>
    <row r="117" spans="1:14" ht="57.6" customHeight="1">
      <c r="A117" s="163">
        <v>10</v>
      </c>
      <c r="B117" s="171" t="s">
        <v>338</v>
      </c>
      <c r="C117" s="172" t="s">
        <v>18</v>
      </c>
      <c r="D117" s="172" t="s">
        <v>9</v>
      </c>
      <c r="E117" s="172" t="s">
        <v>320</v>
      </c>
      <c r="F117" s="172" t="s">
        <v>339</v>
      </c>
      <c r="G117" s="176" t="s">
        <v>361</v>
      </c>
      <c r="H117" s="177">
        <v>970438235</v>
      </c>
      <c r="I117" s="160" t="s">
        <v>45</v>
      </c>
      <c r="J117" s="178" t="s">
        <v>369</v>
      </c>
      <c r="K117" s="180" t="s">
        <v>375</v>
      </c>
      <c r="L117" s="173"/>
      <c r="M117" s="173"/>
      <c r="N117" s="173"/>
    </row>
    <row r="118" spans="1:14">
      <c r="A118" s="163"/>
      <c r="B118" s="171"/>
      <c r="C118" s="172"/>
      <c r="D118" s="172"/>
      <c r="E118" s="172"/>
      <c r="F118" s="172"/>
      <c r="G118" s="176"/>
      <c r="H118" s="177"/>
      <c r="I118" s="116">
        <v>44433</v>
      </c>
      <c r="J118" s="179"/>
      <c r="K118" s="200"/>
      <c r="L118" s="174"/>
      <c r="M118" s="174"/>
      <c r="N118" s="175"/>
    </row>
    <row r="119" spans="1:14" ht="51" customHeight="1">
      <c r="A119" s="163">
        <v>11</v>
      </c>
      <c r="B119" s="171" t="s">
        <v>340</v>
      </c>
      <c r="C119" s="172" t="s">
        <v>53</v>
      </c>
      <c r="D119" s="172" t="s">
        <v>9</v>
      </c>
      <c r="E119" s="172" t="s">
        <v>75</v>
      </c>
      <c r="F119" s="172" t="s">
        <v>341</v>
      </c>
      <c r="G119" s="176" t="s">
        <v>76</v>
      </c>
      <c r="H119" s="177">
        <v>1245994127</v>
      </c>
      <c r="I119" s="160" t="s">
        <v>45</v>
      </c>
      <c r="J119" s="178" t="s">
        <v>77</v>
      </c>
      <c r="K119" s="180" t="s">
        <v>99</v>
      </c>
      <c r="L119" s="173"/>
      <c r="M119" s="173"/>
      <c r="N119" s="173"/>
    </row>
    <row r="120" spans="1:14">
      <c r="A120" s="163"/>
      <c r="B120" s="171"/>
      <c r="C120" s="172"/>
      <c r="D120" s="172"/>
      <c r="E120" s="172"/>
      <c r="F120" s="172"/>
      <c r="G120" s="176"/>
      <c r="H120" s="177"/>
      <c r="I120" s="116">
        <v>44433</v>
      </c>
      <c r="J120" s="179"/>
      <c r="K120" s="181"/>
      <c r="L120" s="174"/>
      <c r="M120" s="174"/>
      <c r="N120" s="175"/>
    </row>
    <row r="121" spans="1:14" ht="45.6" customHeight="1">
      <c r="A121" s="163">
        <v>12</v>
      </c>
      <c r="B121" s="171" t="s">
        <v>342</v>
      </c>
      <c r="C121" s="172" t="s">
        <v>53</v>
      </c>
      <c r="D121" s="172" t="s">
        <v>9</v>
      </c>
      <c r="E121" s="172" t="s">
        <v>185</v>
      </c>
      <c r="F121" s="172" t="s">
        <v>343</v>
      </c>
      <c r="G121" s="176" t="s">
        <v>213</v>
      </c>
      <c r="H121" s="177">
        <v>723783440</v>
      </c>
      <c r="I121" s="160" t="s">
        <v>45</v>
      </c>
      <c r="J121" s="178" t="s">
        <v>224</v>
      </c>
      <c r="K121" s="180" t="s">
        <v>376</v>
      </c>
      <c r="L121" s="173"/>
      <c r="M121" s="173"/>
      <c r="N121" s="173"/>
    </row>
    <row r="122" spans="1:14">
      <c r="A122" s="163"/>
      <c r="B122" s="171"/>
      <c r="C122" s="172"/>
      <c r="D122" s="172"/>
      <c r="E122" s="172"/>
      <c r="F122" s="172"/>
      <c r="G122" s="176"/>
      <c r="H122" s="177"/>
      <c r="I122" s="116">
        <v>44433</v>
      </c>
      <c r="J122" s="179"/>
      <c r="K122" s="181"/>
      <c r="L122" s="174"/>
      <c r="M122" s="174"/>
      <c r="N122" s="175"/>
    </row>
    <row r="123" spans="1:14" ht="64.2" customHeight="1">
      <c r="A123" s="163">
        <v>13</v>
      </c>
      <c r="B123" s="198" t="s">
        <v>344</v>
      </c>
      <c r="C123" s="189" t="s">
        <v>18</v>
      </c>
      <c r="D123" s="189" t="s">
        <v>9</v>
      </c>
      <c r="E123" s="189" t="s">
        <v>114</v>
      </c>
      <c r="F123" s="189" t="s">
        <v>345</v>
      </c>
      <c r="G123" s="199" t="s">
        <v>117</v>
      </c>
      <c r="H123" s="182">
        <v>204836474</v>
      </c>
      <c r="I123" s="162" t="s">
        <v>55</v>
      </c>
      <c r="J123" s="178" t="s">
        <v>151</v>
      </c>
      <c r="K123" s="180" t="s">
        <v>149</v>
      </c>
      <c r="L123" s="173"/>
      <c r="M123" s="173"/>
      <c r="N123" s="173"/>
    </row>
    <row r="124" spans="1:14">
      <c r="A124" s="163"/>
      <c r="B124" s="198"/>
      <c r="C124" s="189"/>
      <c r="D124" s="189"/>
      <c r="E124" s="189"/>
      <c r="F124" s="189"/>
      <c r="G124" s="199"/>
      <c r="H124" s="182"/>
      <c r="I124" s="161" t="s">
        <v>346</v>
      </c>
      <c r="J124" s="179"/>
      <c r="K124" s="200"/>
      <c r="L124" s="174"/>
      <c r="M124" s="174"/>
      <c r="N124" s="175"/>
    </row>
    <row r="125" spans="1:14" ht="54" customHeight="1">
      <c r="A125" s="163">
        <v>14</v>
      </c>
      <c r="B125" s="198" t="s">
        <v>347</v>
      </c>
      <c r="C125" s="189" t="s">
        <v>50</v>
      </c>
      <c r="D125" s="189" t="s">
        <v>51</v>
      </c>
      <c r="E125" s="189" t="s">
        <v>348</v>
      </c>
      <c r="F125" s="189" t="s">
        <v>349</v>
      </c>
      <c r="G125" s="199" t="s">
        <v>365</v>
      </c>
      <c r="H125" s="182">
        <v>471568074</v>
      </c>
      <c r="I125" s="162" t="s">
        <v>52</v>
      </c>
      <c r="J125" s="178" t="s">
        <v>391</v>
      </c>
      <c r="K125" s="180" t="s">
        <v>380</v>
      </c>
      <c r="L125" s="173" t="s">
        <v>381</v>
      </c>
      <c r="M125" s="173" t="s">
        <v>382</v>
      </c>
      <c r="N125" s="173"/>
    </row>
    <row r="126" spans="1:14">
      <c r="A126" s="163"/>
      <c r="B126" s="198"/>
      <c r="C126" s="189"/>
      <c r="D126" s="189"/>
      <c r="E126" s="189"/>
      <c r="F126" s="189"/>
      <c r="G126" s="199"/>
      <c r="H126" s="182"/>
      <c r="I126" s="72">
        <v>44428</v>
      </c>
      <c r="J126" s="179"/>
      <c r="K126" s="181"/>
      <c r="L126" s="174"/>
      <c r="M126" s="174"/>
      <c r="N126" s="175"/>
    </row>
    <row r="127" spans="1:14" ht="51.6" customHeight="1">
      <c r="A127" s="163">
        <v>15</v>
      </c>
      <c r="B127" s="171" t="s">
        <v>350</v>
      </c>
      <c r="C127" s="172" t="s">
        <v>18</v>
      </c>
      <c r="D127" s="172" t="s">
        <v>9</v>
      </c>
      <c r="E127" s="172" t="s">
        <v>195</v>
      </c>
      <c r="F127" s="172" t="s">
        <v>351</v>
      </c>
      <c r="G127" s="176" t="s">
        <v>260</v>
      </c>
      <c r="H127" s="177">
        <v>2158152175</v>
      </c>
      <c r="I127" s="160" t="s">
        <v>45</v>
      </c>
      <c r="J127" s="178" t="s">
        <v>226</v>
      </c>
      <c r="K127" s="180" t="s">
        <v>222</v>
      </c>
      <c r="L127" s="173"/>
      <c r="M127" s="173"/>
      <c r="N127" s="173"/>
    </row>
    <row r="128" spans="1:14">
      <c r="A128" s="163"/>
      <c r="B128" s="171"/>
      <c r="C128" s="172"/>
      <c r="D128" s="172"/>
      <c r="E128" s="172"/>
      <c r="F128" s="172"/>
      <c r="G128" s="176"/>
      <c r="H128" s="177"/>
      <c r="I128" s="116">
        <v>44427</v>
      </c>
      <c r="J128" s="179"/>
      <c r="K128" s="181"/>
      <c r="L128" s="174"/>
      <c r="M128" s="174"/>
      <c r="N128" s="175"/>
    </row>
    <row r="129" spans="1:14" ht="66.599999999999994" customHeight="1">
      <c r="A129" s="163">
        <v>16</v>
      </c>
      <c r="B129" s="171" t="s">
        <v>352</v>
      </c>
      <c r="C129" s="172" t="s">
        <v>18</v>
      </c>
      <c r="D129" s="172" t="s">
        <v>9</v>
      </c>
      <c r="E129" s="172" t="s">
        <v>113</v>
      </c>
      <c r="F129" s="172" t="s">
        <v>353</v>
      </c>
      <c r="G129" s="176" t="s">
        <v>116</v>
      </c>
      <c r="H129" s="177">
        <v>7685290227</v>
      </c>
      <c r="I129" s="160" t="s">
        <v>45</v>
      </c>
      <c r="J129" s="178" t="s">
        <v>370</v>
      </c>
      <c r="K129" s="180" t="s">
        <v>119</v>
      </c>
      <c r="L129" s="173"/>
      <c r="M129" s="173"/>
      <c r="N129" s="173"/>
    </row>
    <row r="130" spans="1:14">
      <c r="A130" s="163"/>
      <c r="B130" s="171"/>
      <c r="C130" s="172"/>
      <c r="D130" s="172"/>
      <c r="E130" s="172"/>
      <c r="F130" s="172"/>
      <c r="G130" s="176"/>
      <c r="H130" s="177"/>
      <c r="I130" s="116">
        <v>44427</v>
      </c>
      <c r="J130" s="179"/>
      <c r="K130" s="200"/>
      <c r="L130" s="174"/>
      <c r="M130" s="174"/>
      <c r="N130" s="175"/>
    </row>
    <row r="131" spans="1:14" ht="51" customHeight="1">
      <c r="A131" s="163">
        <v>17</v>
      </c>
      <c r="B131" s="171" t="s">
        <v>354</v>
      </c>
      <c r="C131" s="172" t="s">
        <v>18</v>
      </c>
      <c r="D131" s="172" t="s">
        <v>51</v>
      </c>
      <c r="E131" s="172" t="s">
        <v>114</v>
      </c>
      <c r="F131" s="172" t="s">
        <v>355</v>
      </c>
      <c r="G131" s="176" t="s">
        <v>366</v>
      </c>
      <c r="H131" s="177">
        <v>1185625560.8499999</v>
      </c>
      <c r="I131" s="160" t="s">
        <v>52</v>
      </c>
      <c r="J131" s="178" t="s">
        <v>151</v>
      </c>
      <c r="K131" s="180" t="s">
        <v>149</v>
      </c>
      <c r="L131" s="173" t="s">
        <v>384</v>
      </c>
      <c r="M131" s="173" t="s">
        <v>383</v>
      </c>
      <c r="N131" s="173"/>
    </row>
    <row r="132" spans="1:14">
      <c r="A132" s="163"/>
      <c r="B132" s="171"/>
      <c r="C132" s="172"/>
      <c r="D132" s="172"/>
      <c r="E132" s="172"/>
      <c r="F132" s="172"/>
      <c r="G132" s="176"/>
      <c r="H132" s="177"/>
      <c r="I132" s="116">
        <v>44427</v>
      </c>
      <c r="J132" s="179"/>
      <c r="K132" s="181"/>
      <c r="L132" s="174"/>
      <c r="M132" s="174"/>
      <c r="N132" s="175"/>
    </row>
    <row r="133" spans="1:14" ht="188.4" customHeight="1">
      <c r="A133" s="163">
        <v>18</v>
      </c>
      <c r="B133" s="171" t="s">
        <v>356</v>
      </c>
      <c r="C133" s="172" t="s">
        <v>285</v>
      </c>
      <c r="D133" s="172" t="s">
        <v>51</v>
      </c>
      <c r="E133" s="172" t="s">
        <v>357</v>
      </c>
      <c r="F133" s="172" t="s">
        <v>358</v>
      </c>
      <c r="G133" s="176" t="s">
        <v>367</v>
      </c>
      <c r="H133" s="177">
        <v>146884104</v>
      </c>
      <c r="I133" s="160" t="s">
        <v>52</v>
      </c>
      <c r="J133" s="178" t="s">
        <v>390</v>
      </c>
      <c r="K133" s="180" t="s">
        <v>385</v>
      </c>
      <c r="L133" s="173" t="s">
        <v>386</v>
      </c>
      <c r="M133" s="173" t="s">
        <v>387</v>
      </c>
      <c r="N133" s="173"/>
    </row>
    <row r="134" spans="1:14">
      <c r="A134" s="163"/>
      <c r="B134" s="171"/>
      <c r="C134" s="172"/>
      <c r="D134" s="172"/>
      <c r="E134" s="172"/>
      <c r="F134" s="172"/>
      <c r="G134" s="176"/>
      <c r="H134" s="177"/>
      <c r="I134" s="116">
        <v>44426</v>
      </c>
      <c r="J134" s="179"/>
      <c r="K134" s="181"/>
      <c r="L134" s="174"/>
      <c r="M134" s="174"/>
      <c r="N134" s="175"/>
    </row>
    <row r="135" spans="1:14" ht="67.2" customHeight="1">
      <c r="A135" s="163">
        <v>19</v>
      </c>
      <c r="B135" s="198" t="s">
        <v>359</v>
      </c>
      <c r="C135" s="189" t="s">
        <v>18</v>
      </c>
      <c r="D135" s="189" t="s">
        <v>51</v>
      </c>
      <c r="E135" s="189" t="s">
        <v>114</v>
      </c>
      <c r="F135" s="189" t="s">
        <v>360</v>
      </c>
      <c r="G135" s="199" t="s">
        <v>117</v>
      </c>
      <c r="H135" s="182">
        <v>668347530</v>
      </c>
      <c r="I135" s="162" t="s">
        <v>52</v>
      </c>
      <c r="J135" s="178" t="s">
        <v>151</v>
      </c>
      <c r="K135" s="180" t="s">
        <v>120</v>
      </c>
      <c r="L135" s="173" t="s">
        <v>388</v>
      </c>
      <c r="M135" s="173" t="s">
        <v>389</v>
      </c>
      <c r="N135" s="173"/>
    </row>
    <row r="136" spans="1:14">
      <c r="A136" s="163"/>
      <c r="B136" s="198"/>
      <c r="C136" s="189"/>
      <c r="D136" s="189"/>
      <c r="E136" s="189"/>
      <c r="F136" s="189"/>
      <c r="G136" s="199"/>
      <c r="H136" s="182"/>
      <c r="I136" s="72">
        <v>44426</v>
      </c>
      <c r="J136" s="179"/>
      <c r="K136" s="181"/>
      <c r="L136" s="174"/>
      <c r="M136" s="174"/>
      <c r="N136" s="175"/>
    </row>
  </sheetData>
  <mergeCells count="771">
    <mergeCell ref="J135:J136"/>
    <mergeCell ref="K135:K136"/>
    <mergeCell ref="L135:L136"/>
    <mergeCell ref="M135:M136"/>
    <mergeCell ref="N135:N136"/>
    <mergeCell ref="J131:J132"/>
    <mergeCell ref="K131:K132"/>
    <mergeCell ref="L131:L132"/>
    <mergeCell ref="M131:M132"/>
    <mergeCell ref="N131:N132"/>
    <mergeCell ref="J133:J134"/>
    <mergeCell ref="K133:K134"/>
    <mergeCell ref="L133:L134"/>
    <mergeCell ref="M133:M134"/>
    <mergeCell ref="N133:N134"/>
    <mergeCell ref="J127:J128"/>
    <mergeCell ref="K127:K128"/>
    <mergeCell ref="L127:L128"/>
    <mergeCell ref="M127:M128"/>
    <mergeCell ref="N127:N128"/>
    <mergeCell ref="J129:J130"/>
    <mergeCell ref="K129:K130"/>
    <mergeCell ref="L129:L130"/>
    <mergeCell ref="M129:M130"/>
    <mergeCell ref="N129:N130"/>
    <mergeCell ref="J123:J124"/>
    <mergeCell ref="K123:K124"/>
    <mergeCell ref="L123:L124"/>
    <mergeCell ref="M123:M124"/>
    <mergeCell ref="N123:N124"/>
    <mergeCell ref="J125:J126"/>
    <mergeCell ref="K125:K126"/>
    <mergeCell ref="L125:L126"/>
    <mergeCell ref="M125:M126"/>
    <mergeCell ref="N125:N126"/>
    <mergeCell ref="J119:J120"/>
    <mergeCell ref="K119:K120"/>
    <mergeCell ref="L119:L120"/>
    <mergeCell ref="M119:M120"/>
    <mergeCell ref="N119:N120"/>
    <mergeCell ref="J121:J122"/>
    <mergeCell ref="K121:K122"/>
    <mergeCell ref="L121:L122"/>
    <mergeCell ref="M121:M122"/>
    <mergeCell ref="N121:N122"/>
    <mergeCell ref="A129:A130"/>
    <mergeCell ref="A131:A132"/>
    <mergeCell ref="A133:A134"/>
    <mergeCell ref="A135:A136"/>
    <mergeCell ref="J111:J112"/>
    <mergeCell ref="K111:K112"/>
    <mergeCell ref="L111:L112"/>
    <mergeCell ref="M111:M112"/>
    <mergeCell ref="N111:N112"/>
    <mergeCell ref="J113:J114"/>
    <mergeCell ref="K113:K114"/>
    <mergeCell ref="L113:L114"/>
    <mergeCell ref="M113:M114"/>
    <mergeCell ref="N113:N114"/>
    <mergeCell ref="J115:J116"/>
    <mergeCell ref="K115:K116"/>
    <mergeCell ref="L115:L116"/>
    <mergeCell ref="M115:M116"/>
    <mergeCell ref="N115:N116"/>
    <mergeCell ref="J117:J118"/>
    <mergeCell ref="K117:K118"/>
    <mergeCell ref="L117:L118"/>
    <mergeCell ref="M117:M118"/>
    <mergeCell ref="N117:N118"/>
    <mergeCell ref="A111:A112"/>
    <mergeCell ref="A113:A114"/>
    <mergeCell ref="A115:A116"/>
    <mergeCell ref="A117:A118"/>
    <mergeCell ref="A119:A120"/>
    <mergeCell ref="A121:A122"/>
    <mergeCell ref="A123:A124"/>
    <mergeCell ref="A125:A126"/>
    <mergeCell ref="A127:A128"/>
    <mergeCell ref="B133:B134"/>
    <mergeCell ref="C133:C134"/>
    <mergeCell ref="D133:D134"/>
    <mergeCell ref="E133:E134"/>
    <mergeCell ref="F133:F134"/>
    <mergeCell ref="G133:G134"/>
    <mergeCell ref="H133:H134"/>
    <mergeCell ref="B135:B136"/>
    <mergeCell ref="C135:C136"/>
    <mergeCell ref="D135:D136"/>
    <mergeCell ref="E135:E136"/>
    <mergeCell ref="F135:F136"/>
    <mergeCell ref="G135:G136"/>
    <mergeCell ref="H135:H136"/>
    <mergeCell ref="B129:B130"/>
    <mergeCell ref="C129:C130"/>
    <mergeCell ref="D129:D130"/>
    <mergeCell ref="E129:E130"/>
    <mergeCell ref="F129:F130"/>
    <mergeCell ref="G129:G130"/>
    <mergeCell ref="H129:H130"/>
    <mergeCell ref="B131:B132"/>
    <mergeCell ref="C131:C132"/>
    <mergeCell ref="D131:D132"/>
    <mergeCell ref="E131:E132"/>
    <mergeCell ref="F131:F132"/>
    <mergeCell ref="G131:G132"/>
    <mergeCell ref="H131:H132"/>
    <mergeCell ref="B125:B126"/>
    <mergeCell ref="C125:C126"/>
    <mergeCell ref="D125:D126"/>
    <mergeCell ref="E125:E126"/>
    <mergeCell ref="F125:F126"/>
    <mergeCell ref="G125:G126"/>
    <mergeCell ref="H125:H126"/>
    <mergeCell ref="B127:B128"/>
    <mergeCell ref="C127:C128"/>
    <mergeCell ref="D127:D128"/>
    <mergeCell ref="E127:E128"/>
    <mergeCell ref="F127:F128"/>
    <mergeCell ref="G127:G128"/>
    <mergeCell ref="H127:H128"/>
    <mergeCell ref="B121:B122"/>
    <mergeCell ref="C121:C122"/>
    <mergeCell ref="D121:D122"/>
    <mergeCell ref="E121:E122"/>
    <mergeCell ref="F121:F122"/>
    <mergeCell ref="G121:G122"/>
    <mergeCell ref="H121:H122"/>
    <mergeCell ref="B123:B124"/>
    <mergeCell ref="C123:C124"/>
    <mergeCell ref="D123:D124"/>
    <mergeCell ref="E123:E124"/>
    <mergeCell ref="F123:F124"/>
    <mergeCell ref="G123:G124"/>
    <mergeCell ref="H123:H124"/>
    <mergeCell ref="B117:B118"/>
    <mergeCell ref="C117:C118"/>
    <mergeCell ref="D117:D118"/>
    <mergeCell ref="E117:E118"/>
    <mergeCell ref="F117:F118"/>
    <mergeCell ref="G117:G118"/>
    <mergeCell ref="H117:H118"/>
    <mergeCell ref="B119:B120"/>
    <mergeCell ref="C119:C120"/>
    <mergeCell ref="D119:D120"/>
    <mergeCell ref="E119:E120"/>
    <mergeCell ref="F119:F120"/>
    <mergeCell ref="G119:G120"/>
    <mergeCell ref="H119:H120"/>
    <mergeCell ref="B113:B114"/>
    <mergeCell ref="C113:C114"/>
    <mergeCell ref="D113:D114"/>
    <mergeCell ref="E113:E114"/>
    <mergeCell ref="F113:F114"/>
    <mergeCell ref="G113:G114"/>
    <mergeCell ref="H113:H114"/>
    <mergeCell ref="B115:B116"/>
    <mergeCell ref="C115:C116"/>
    <mergeCell ref="D115:D116"/>
    <mergeCell ref="E115:E116"/>
    <mergeCell ref="F115:F116"/>
    <mergeCell ref="G115:G116"/>
    <mergeCell ref="H115:H116"/>
    <mergeCell ref="B111:B112"/>
    <mergeCell ref="C111:C112"/>
    <mergeCell ref="D111:D112"/>
    <mergeCell ref="E111:E112"/>
    <mergeCell ref="F111:F112"/>
    <mergeCell ref="G111:G112"/>
    <mergeCell ref="H111:H112"/>
    <mergeCell ref="K90:K91"/>
    <mergeCell ref="L90:L91"/>
    <mergeCell ref="M90:M91"/>
    <mergeCell ref="N90:N91"/>
    <mergeCell ref="A92:A93"/>
    <mergeCell ref="B92:B93"/>
    <mergeCell ref="C92:C93"/>
    <mergeCell ref="D92:D93"/>
    <mergeCell ref="E92:E93"/>
    <mergeCell ref="F92:F93"/>
    <mergeCell ref="G92:G93"/>
    <mergeCell ref="H92:H93"/>
    <mergeCell ref="J92:J93"/>
    <mergeCell ref="K92:K93"/>
    <mergeCell ref="L92:L93"/>
    <mergeCell ref="M92:M93"/>
    <mergeCell ref="N92:N93"/>
    <mergeCell ref="A90:A91"/>
    <mergeCell ref="B90:B91"/>
    <mergeCell ref="C90:C91"/>
    <mergeCell ref="D90:D91"/>
    <mergeCell ref="E90:E91"/>
    <mergeCell ref="F90:F91"/>
    <mergeCell ref="G90:G91"/>
    <mergeCell ref="H90:H91"/>
    <mergeCell ref="J90:J91"/>
    <mergeCell ref="K86:K87"/>
    <mergeCell ref="L86:L87"/>
    <mergeCell ref="M86:M87"/>
    <mergeCell ref="N86:N87"/>
    <mergeCell ref="A88:A89"/>
    <mergeCell ref="B88:B89"/>
    <mergeCell ref="C88:C89"/>
    <mergeCell ref="D88:D89"/>
    <mergeCell ref="E88:E89"/>
    <mergeCell ref="F88:F89"/>
    <mergeCell ref="G88:G89"/>
    <mergeCell ref="H88:H89"/>
    <mergeCell ref="J88:J89"/>
    <mergeCell ref="K88:K89"/>
    <mergeCell ref="L88:L89"/>
    <mergeCell ref="M88:M89"/>
    <mergeCell ref="N88:N89"/>
    <mergeCell ref="A86:A87"/>
    <mergeCell ref="B86:B87"/>
    <mergeCell ref="C86:C87"/>
    <mergeCell ref="D86:D87"/>
    <mergeCell ref="E86:E87"/>
    <mergeCell ref="F86:F87"/>
    <mergeCell ref="G86:G87"/>
    <mergeCell ref="H86:H87"/>
    <mergeCell ref="J86:J87"/>
    <mergeCell ref="K82:K83"/>
    <mergeCell ref="L82:L83"/>
    <mergeCell ref="M82:M83"/>
    <mergeCell ref="N82:N83"/>
    <mergeCell ref="A84:A85"/>
    <mergeCell ref="B84:B85"/>
    <mergeCell ref="C84:C85"/>
    <mergeCell ref="D84:D85"/>
    <mergeCell ref="E84:E85"/>
    <mergeCell ref="F84:F85"/>
    <mergeCell ref="G84:G85"/>
    <mergeCell ref="H84:H85"/>
    <mergeCell ref="J84:J85"/>
    <mergeCell ref="K84:K85"/>
    <mergeCell ref="L84:L85"/>
    <mergeCell ref="M84:M85"/>
    <mergeCell ref="N84:N85"/>
    <mergeCell ref="A82:A83"/>
    <mergeCell ref="B82:B83"/>
    <mergeCell ref="C82:C83"/>
    <mergeCell ref="D82:D83"/>
    <mergeCell ref="E82:E83"/>
    <mergeCell ref="F82:F83"/>
    <mergeCell ref="G82:G83"/>
    <mergeCell ref="H82:H83"/>
    <mergeCell ref="J82:J83"/>
    <mergeCell ref="K78:K79"/>
    <mergeCell ref="L78:L79"/>
    <mergeCell ref="M78:M79"/>
    <mergeCell ref="N78:N79"/>
    <mergeCell ref="A80:A81"/>
    <mergeCell ref="B80:B81"/>
    <mergeCell ref="C80:C81"/>
    <mergeCell ref="D80:D81"/>
    <mergeCell ref="E80:E81"/>
    <mergeCell ref="F80:F81"/>
    <mergeCell ref="G80:G81"/>
    <mergeCell ref="H80:H81"/>
    <mergeCell ref="J80:J81"/>
    <mergeCell ref="K80:K81"/>
    <mergeCell ref="L80:L81"/>
    <mergeCell ref="M80:M81"/>
    <mergeCell ref="N80:N81"/>
    <mergeCell ref="A78:A79"/>
    <mergeCell ref="B78:B79"/>
    <mergeCell ref="C78:C79"/>
    <mergeCell ref="D78:D79"/>
    <mergeCell ref="E78:E79"/>
    <mergeCell ref="F78:F79"/>
    <mergeCell ref="G78:G79"/>
    <mergeCell ref="H78:H79"/>
    <mergeCell ref="J78:J79"/>
    <mergeCell ref="A29:A30"/>
    <mergeCell ref="B29:B30"/>
    <mergeCell ref="C29:C30"/>
    <mergeCell ref="D29:D30"/>
    <mergeCell ref="E29:E30"/>
    <mergeCell ref="F29:F30"/>
    <mergeCell ref="G29:G30"/>
    <mergeCell ref="H29:H30"/>
    <mergeCell ref="J29:J30"/>
    <mergeCell ref="K29:K30"/>
    <mergeCell ref="L29:L30"/>
    <mergeCell ref="M29:M30"/>
    <mergeCell ref="N29:N30"/>
    <mergeCell ref="J109:J110"/>
    <mergeCell ref="K109:K110"/>
    <mergeCell ref="L109:L110"/>
    <mergeCell ref="M109:M110"/>
    <mergeCell ref="N109:N110"/>
    <mergeCell ref="A20:A21"/>
    <mergeCell ref="B20:B21"/>
    <mergeCell ref="C20:C21"/>
    <mergeCell ref="D20:D21"/>
    <mergeCell ref="E20:E21"/>
    <mergeCell ref="F20:F21"/>
    <mergeCell ref="G20:G21"/>
    <mergeCell ref="H20:H21"/>
    <mergeCell ref="J20:J21"/>
    <mergeCell ref="K20:K21"/>
    <mergeCell ref="L20:L21"/>
    <mergeCell ref="M20:M21"/>
    <mergeCell ref="N20:N21"/>
    <mergeCell ref="J105:J106"/>
    <mergeCell ref="K105:K106"/>
    <mergeCell ref="L105:L106"/>
    <mergeCell ref="M105:M106"/>
    <mergeCell ref="N105:N106"/>
    <mergeCell ref="J107:J108"/>
    <mergeCell ref="K107:K108"/>
    <mergeCell ref="L107:L108"/>
    <mergeCell ref="M107:M108"/>
    <mergeCell ref="N107:N108"/>
    <mergeCell ref="C109:C110"/>
    <mergeCell ref="D109:D110"/>
    <mergeCell ref="E109:E110"/>
    <mergeCell ref="F109:F110"/>
    <mergeCell ref="G109:G110"/>
    <mergeCell ref="H109:H110"/>
    <mergeCell ref="A105:A106"/>
    <mergeCell ref="A107:A108"/>
    <mergeCell ref="A109:A110"/>
    <mergeCell ref="B109:B110"/>
    <mergeCell ref="B105:B106"/>
    <mergeCell ref="C105:C106"/>
    <mergeCell ref="D105:D106"/>
    <mergeCell ref="E105:E106"/>
    <mergeCell ref="F105:F106"/>
    <mergeCell ref="G105:G106"/>
    <mergeCell ref="H105:H106"/>
    <mergeCell ref="B107:B108"/>
    <mergeCell ref="C107:C108"/>
    <mergeCell ref="D107:D108"/>
    <mergeCell ref="E107:E108"/>
    <mergeCell ref="F107:F108"/>
    <mergeCell ref="G107:G108"/>
    <mergeCell ref="H107:H108"/>
    <mergeCell ref="A74:A75"/>
    <mergeCell ref="B74:B75"/>
    <mergeCell ref="C74:C75"/>
    <mergeCell ref="D74:D75"/>
    <mergeCell ref="E74:E75"/>
    <mergeCell ref="F74:F75"/>
    <mergeCell ref="G74:G75"/>
    <mergeCell ref="M76:M77"/>
    <mergeCell ref="N76:N77"/>
    <mergeCell ref="A76:A77"/>
    <mergeCell ref="B76:B77"/>
    <mergeCell ref="C76:C77"/>
    <mergeCell ref="D76:D77"/>
    <mergeCell ref="E76:E77"/>
    <mergeCell ref="F76:F77"/>
    <mergeCell ref="G76:G77"/>
    <mergeCell ref="H76:H77"/>
    <mergeCell ref="J76:J77"/>
    <mergeCell ref="K76:K77"/>
    <mergeCell ref="L76:L77"/>
    <mergeCell ref="N60:N61"/>
    <mergeCell ref="H74:H75"/>
    <mergeCell ref="J74:J75"/>
    <mergeCell ref="E72:E73"/>
    <mergeCell ref="F72:F73"/>
    <mergeCell ref="G72:G73"/>
    <mergeCell ref="H72:H73"/>
    <mergeCell ref="J72:J73"/>
    <mergeCell ref="K72:K73"/>
    <mergeCell ref="L72:L73"/>
    <mergeCell ref="K74:K75"/>
    <mergeCell ref="L74:L75"/>
    <mergeCell ref="M74:M75"/>
    <mergeCell ref="N74:N75"/>
    <mergeCell ref="F62:F63"/>
    <mergeCell ref="J60:J61"/>
    <mergeCell ref="K64:K65"/>
    <mergeCell ref="L64:L65"/>
    <mergeCell ref="M64:M65"/>
    <mergeCell ref="N64:N65"/>
    <mergeCell ref="F64:F65"/>
    <mergeCell ref="G64:G65"/>
    <mergeCell ref="H64:H65"/>
    <mergeCell ref="J64:J65"/>
    <mergeCell ref="K9:K10"/>
    <mergeCell ref="L9:L10"/>
    <mergeCell ref="M9:M10"/>
    <mergeCell ref="N9:N10"/>
    <mergeCell ref="A72:A73"/>
    <mergeCell ref="B72:B73"/>
    <mergeCell ref="C72:C73"/>
    <mergeCell ref="D72:D73"/>
    <mergeCell ref="H62:H63"/>
    <mergeCell ref="J62:J63"/>
    <mergeCell ref="K62:K63"/>
    <mergeCell ref="L62:L63"/>
    <mergeCell ref="A9:A10"/>
    <mergeCell ref="B9:B10"/>
    <mergeCell ref="C9:C10"/>
    <mergeCell ref="D9:D10"/>
    <mergeCell ref="E9:E10"/>
    <mergeCell ref="F9:F10"/>
    <mergeCell ref="G9:G10"/>
    <mergeCell ref="H9:H10"/>
    <mergeCell ref="J9:J10"/>
    <mergeCell ref="M72:M73"/>
    <mergeCell ref="N72:N73"/>
    <mergeCell ref="M60:M61"/>
    <mergeCell ref="L60:L61"/>
    <mergeCell ref="B50:B51"/>
    <mergeCell ref="C50:C51"/>
    <mergeCell ref="D50:D51"/>
    <mergeCell ref="E50:E51"/>
    <mergeCell ref="F50:F51"/>
    <mergeCell ref="D48:D49"/>
    <mergeCell ref="E48:E49"/>
    <mergeCell ref="F48:F49"/>
    <mergeCell ref="G48:G49"/>
    <mergeCell ref="H48:H49"/>
    <mergeCell ref="B52:B53"/>
    <mergeCell ref="C52:C53"/>
    <mergeCell ref="D52:D53"/>
    <mergeCell ref="E52:E53"/>
    <mergeCell ref="F52:F53"/>
    <mergeCell ref="G52:G53"/>
    <mergeCell ref="H52:H53"/>
    <mergeCell ref="G50:G51"/>
    <mergeCell ref="H50:H51"/>
    <mergeCell ref="H97:H98"/>
    <mergeCell ref="D97:D98"/>
    <mergeCell ref="J97:K97"/>
    <mergeCell ref="L97:N97"/>
    <mergeCell ref="G103:G104"/>
    <mergeCell ref="H103:H104"/>
    <mergeCell ref="M103:M104"/>
    <mergeCell ref="N103:N104"/>
    <mergeCell ref="G101:G102"/>
    <mergeCell ref="H101:H102"/>
    <mergeCell ref="F99:F100"/>
    <mergeCell ref="G99:G100"/>
    <mergeCell ref="N99:N100"/>
    <mergeCell ref="J101:J102"/>
    <mergeCell ref="K101:K102"/>
    <mergeCell ref="L101:L102"/>
    <mergeCell ref="M101:M102"/>
    <mergeCell ref="N101:N102"/>
    <mergeCell ref="H99:H100"/>
    <mergeCell ref="J99:J100"/>
    <mergeCell ref="K99:K100"/>
    <mergeCell ref="L99:L100"/>
    <mergeCell ref="M99:M100"/>
    <mergeCell ref="J103:J104"/>
    <mergeCell ref="N58:N59"/>
    <mergeCell ref="B58:B59"/>
    <mergeCell ref="C58:C59"/>
    <mergeCell ref="D58:D59"/>
    <mergeCell ref="E58:E59"/>
    <mergeCell ref="F58:F59"/>
    <mergeCell ref="G58:G59"/>
    <mergeCell ref="H58:H59"/>
    <mergeCell ref="J58:J59"/>
    <mergeCell ref="K58:K59"/>
    <mergeCell ref="L58:L59"/>
    <mergeCell ref="M58:M59"/>
    <mergeCell ref="M54:M55"/>
    <mergeCell ref="N54:N55"/>
    <mergeCell ref="J56:J57"/>
    <mergeCell ref="K56:K57"/>
    <mergeCell ref="L56:L57"/>
    <mergeCell ref="M56:M57"/>
    <mergeCell ref="N56:N57"/>
    <mergeCell ref="A56:A57"/>
    <mergeCell ref="B54:B55"/>
    <mergeCell ref="C54:C55"/>
    <mergeCell ref="D54:D55"/>
    <mergeCell ref="E54:E55"/>
    <mergeCell ref="F54:F55"/>
    <mergeCell ref="G54:G55"/>
    <mergeCell ref="H54:H55"/>
    <mergeCell ref="B56:B57"/>
    <mergeCell ref="A54:A55"/>
    <mergeCell ref="F56:F57"/>
    <mergeCell ref="G56:G57"/>
    <mergeCell ref="H56:H57"/>
    <mergeCell ref="C56:C57"/>
    <mergeCell ref="D56:D57"/>
    <mergeCell ref="E56:E57"/>
    <mergeCell ref="J54:J55"/>
    <mergeCell ref="M50:M51"/>
    <mergeCell ref="N50:N51"/>
    <mergeCell ref="L52:L53"/>
    <mergeCell ref="M52:M53"/>
    <mergeCell ref="N52:N53"/>
    <mergeCell ref="J52:J53"/>
    <mergeCell ref="K52:K53"/>
    <mergeCell ref="J50:J51"/>
    <mergeCell ref="K50:K51"/>
    <mergeCell ref="L50:L51"/>
    <mergeCell ref="M46:M47"/>
    <mergeCell ref="N46:N47"/>
    <mergeCell ref="J48:J49"/>
    <mergeCell ref="K48:K49"/>
    <mergeCell ref="L48:L49"/>
    <mergeCell ref="M48:M49"/>
    <mergeCell ref="N48:N49"/>
    <mergeCell ref="J42:J43"/>
    <mergeCell ref="K42:K43"/>
    <mergeCell ref="L42:L43"/>
    <mergeCell ref="M42:M43"/>
    <mergeCell ref="N42:N43"/>
    <mergeCell ref="J44:J45"/>
    <mergeCell ref="K44:K45"/>
    <mergeCell ref="L44:L45"/>
    <mergeCell ref="M44:M45"/>
    <mergeCell ref="N44:N45"/>
    <mergeCell ref="J46:J47"/>
    <mergeCell ref="K46:K47"/>
    <mergeCell ref="L46:L47"/>
    <mergeCell ref="B97:B98"/>
    <mergeCell ref="C97:C98"/>
    <mergeCell ref="A99:A100"/>
    <mergeCell ref="A101:A102"/>
    <mergeCell ref="B99:B100"/>
    <mergeCell ref="C99:C100"/>
    <mergeCell ref="D99:D100"/>
    <mergeCell ref="E97:E98"/>
    <mergeCell ref="F97:F98"/>
    <mergeCell ref="E99:E100"/>
    <mergeCell ref="A103:A104"/>
    <mergeCell ref="B103:B104"/>
    <mergeCell ref="C103:C104"/>
    <mergeCell ref="D103:D104"/>
    <mergeCell ref="E103:E104"/>
    <mergeCell ref="F103:F104"/>
    <mergeCell ref="B101:B102"/>
    <mergeCell ref="C101:C102"/>
    <mergeCell ref="D101:D102"/>
    <mergeCell ref="E101:E102"/>
    <mergeCell ref="F101:F102"/>
    <mergeCell ref="A1:D1"/>
    <mergeCell ref="F34:F35"/>
    <mergeCell ref="G34:G35"/>
    <mergeCell ref="F1:G1"/>
    <mergeCell ref="A38:A39"/>
    <mergeCell ref="C3:I3"/>
    <mergeCell ref="A5:A6"/>
    <mergeCell ref="B5:B6"/>
    <mergeCell ref="C5:C6"/>
    <mergeCell ref="D5:D6"/>
    <mergeCell ref="E5:E6"/>
    <mergeCell ref="F5:F6"/>
    <mergeCell ref="G5:G6"/>
    <mergeCell ref="H5:H6"/>
    <mergeCell ref="C38:C39"/>
    <mergeCell ref="B36:B37"/>
    <mergeCell ref="A36:A37"/>
    <mergeCell ref="H38:H39"/>
    <mergeCell ref="C23:I23"/>
    <mergeCell ref="A25:A26"/>
    <mergeCell ref="B25:B26"/>
    <mergeCell ref="C25:C26"/>
    <mergeCell ref="B27:B28"/>
    <mergeCell ref="D25:D26"/>
    <mergeCell ref="B95:I95"/>
    <mergeCell ref="J34:K34"/>
    <mergeCell ref="H44:H45"/>
    <mergeCell ref="B38:B39"/>
    <mergeCell ref="D38:D39"/>
    <mergeCell ref="K40:K41"/>
    <mergeCell ref="L40:L41"/>
    <mergeCell ref="E38:E39"/>
    <mergeCell ref="F38:F39"/>
    <mergeCell ref="G38:G39"/>
    <mergeCell ref="H36:H37"/>
    <mergeCell ref="K66:K67"/>
    <mergeCell ref="L66:L67"/>
    <mergeCell ref="K70:K71"/>
    <mergeCell ref="L70:L71"/>
    <mergeCell ref="B48:B49"/>
    <mergeCell ref="C48:C49"/>
    <mergeCell ref="B46:B47"/>
    <mergeCell ref="C46:C47"/>
    <mergeCell ref="B44:B45"/>
    <mergeCell ref="C44:C45"/>
    <mergeCell ref="K54:K55"/>
    <mergeCell ref="L54:L55"/>
    <mergeCell ref="K60:K61"/>
    <mergeCell ref="G44:G45"/>
    <mergeCell ref="D46:D47"/>
    <mergeCell ref="E46:E47"/>
    <mergeCell ref="F46:F47"/>
    <mergeCell ref="G46:G47"/>
    <mergeCell ref="G40:G41"/>
    <mergeCell ref="H40:H41"/>
    <mergeCell ref="B42:B43"/>
    <mergeCell ref="C42:C43"/>
    <mergeCell ref="D42:D43"/>
    <mergeCell ref="E42:E43"/>
    <mergeCell ref="F42:F43"/>
    <mergeCell ref="G42:G43"/>
    <mergeCell ref="H42:H43"/>
    <mergeCell ref="D44:D45"/>
    <mergeCell ref="E44:E45"/>
    <mergeCell ref="J5:K5"/>
    <mergeCell ref="L5:N5"/>
    <mergeCell ref="A7:A8"/>
    <mergeCell ref="B7:B8"/>
    <mergeCell ref="C7:C8"/>
    <mergeCell ref="D7:D8"/>
    <mergeCell ref="E7:E8"/>
    <mergeCell ref="F7:F8"/>
    <mergeCell ref="G7:G8"/>
    <mergeCell ref="H7:H8"/>
    <mergeCell ref="J7:J8"/>
    <mergeCell ref="K7:K8"/>
    <mergeCell ref="L7:L8"/>
    <mergeCell ref="M7:M8"/>
    <mergeCell ref="N7:N8"/>
    <mergeCell ref="M16:M17"/>
    <mergeCell ref="J14:K14"/>
    <mergeCell ref="L14:N14"/>
    <mergeCell ref="N16:N17"/>
    <mergeCell ref="J40:J41"/>
    <mergeCell ref="J38:J39"/>
    <mergeCell ref="N27:N28"/>
    <mergeCell ref="M27:M28"/>
    <mergeCell ref="L27:L28"/>
    <mergeCell ref="K27:K28"/>
    <mergeCell ref="M40:M41"/>
    <mergeCell ref="L34:N34"/>
    <mergeCell ref="N40:N41"/>
    <mergeCell ref="N36:N37"/>
    <mergeCell ref="M38:M39"/>
    <mergeCell ref="N38:N39"/>
    <mergeCell ref="L38:L39"/>
    <mergeCell ref="M36:M37"/>
    <mergeCell ref="K18:K19"/>
    <mergeCell ref="L18:L19"/>
    <mergeCell ref="M18:M19"/>
    <mergeCell ref="J27:J28"/>
    <mergeCell ref="L25:N25"/>
    <mergeCell ref="J25:K25"/>
    <mergeCell ref="K103:K104"/>
    <mergeCell ref="L103:L104"/>
    <mergeCell ref="G97:G98"/>
    <mergeCell ref="C12:I12"/>
    <mergeCell ref="J16:J17"/>
    <mergeCell ref="K16:K17"/>
    <mergeCell ref="L16:L17"/>
    <mergeCell ref="E34:E35"/>
    <mergeCell ref="C16:C17"/>
    <mergeCell ref="D16:D17"/>
    <mergeCell ref="E16:E17"/>
    <mergeCell ref="F16:F17"/>
    <mergeCell ref="G16:G17"/>
    <mergeCell ref="H16:H17"/>
    <mergeCell ref="E25:E26"/>
    <mergeCell ref="F25:F26"/>
    <mergeCell ref="G25:G26"/>
    <mergeCell ref="H25:H26"/>
    <mergeCell ref="G27:G28"/>
    <mergeCell ref="H27:H28"/>
    <mergeCell ref="G36:G37"/>
    <mergeCell ref="K36:K37"/>
    <mergeCell ref="L36:L37"/>
    <mergeCell ref="K38:K39"/>
    <mergeCell ref="B14:B15"/>
    <mergeCell ref="C14:C15"/>
    <mergeCell ref="D14:D15"/>
    <mergeCell ref="E14:E15"/>
    <mergeCell ref="F14:F15"/>
    <mergeCell ref="G14:G15"/>
    <mergeCell ref="H14:H15"/>
    <mergeCell ref="A14:A15"/>
    <mergeCell ref="J36:J37"/>
    <mergeCell ref="C36:C37"/>
    <mergeCell ref="A16:A17"/>
    <mergeCell ref="B16:B17"/>
    <mergeCell ref="A18:A19"/>
    <mergeCell ref="B18:B19"/>
    <mergeCell ref="C18:C19"/>
    <mergeCell ref="D18:D19"/>
    <mergeCell ref="E18:E19"/>
    <mergeCell ref="F18:F19"/>
    <mergeCell ref="G18:G19"/>
    <mergeCell ref="H18:H19"/>
    <mergeCell ref="J18:J19"/>
    <mergeCell ref="H34:H35"/>
    <mergeCell ref="A27:A28"/>
    <mergeCell ref="A42:A43"/>
    <mergeCell ref="A40:A41"/>
    <mergeCell ref="D34:D35"/>
    <mergeCell ref="C34:C35"/>
    <mergeCell ref="B32:I32"/>
    <mergeCell ref="B34:B35"/>
    <mergeCell ref="C27:C28"/>
    <mergeCell ref="D27:D28"/>
    <mergeCell ref="E27:E28"/>
    <mergeCell ref="F27:F28"/>
    <mergeCell ref="A34:A35"/>
    <mergeCell ref="B40:B41"/>
    <mergeCell ref="C40:C41"/>
    <mergeCell ref="D40:D41"/>
    <mergeCell ref="E40:E41"/>
    <mergeCell ref="F40:F41"/>
    <mergeCell ref="A44:A45"/>
    <mergeCell ref="D36:D37"/>
    <mergeCell ref="E36:E37"/>
    <mergeCell ref="F36:F37"/>
    <mergeCell ref="F44:F45"/>
    <mergeCell ref="A60:A61"/>
    <mergeCell ref="B60:B61"/>
    <mergeCell ref="C60:C61"/>
    <mergeCell ref="D60:D61"/>
    <mergeCell ref="E60:E61"/>
    <mergeCell ref="F60:F61"/>
    <mergeCell ref="G60:G61"/>
    <mergeCell ref="H60:H61"/>
    <mergeCell ref="H46:H47"/>
    <mergeCell ref="A48:A49"/>
    <mergeCell ref="A50:A51"/>
    <mergeCell ref="A52:A53"/>
    <mergeCell ref="A46:A47"/>
    <mergeCell ref="A58:A59"/>
    <mergeCell ref="A62:A63"/>
    <mergeCell ref="B62:B63"/>
    <mergeCell ref="C62:C63"/>
    <mergeCell ref="D62:D63"/>
    <mergeCell ref="E62:E63"/>
    <mergeCell ref="A64:A65"/>
    <mergeCell ref="B64:B65"/>
    <mergeCell ref="C64:C65"/>
    <mergeCell ref="D64:D65"/>
    <mergeCell ref="E64:E65"/>
    <mergeCell ref="H66:H67"/>
    <mergeCell ref="J66:J67"/>
    <mergeCell ref="G62:G63"/>
    <mergeCell ref="M62:M63"/>
    <mergeCell ref="N62:N63"/>
    <mergeCell ref="F68:F69"/>
    <mergeCell ref="G68:G69"/>
    <mergeCell ref="H68:H69"/>
    <mergeCell ref="J68:J69"/>
    <mergeCell ref="K68:K69"/>
    <mergeCell ref="L68:L69"/>
    <mergeCell ref="M68:M69"/>
    <mergeCell ref="N68:N69"/>
    <mergeCell ref="M66:M67"/>
    <mergeCell ref="N66:N67"/>
    <mergeCell ref="N18:N19"/>
    <mergeCell ref="A68:A69"/>
    <mergeCell ref="B68:B69"/>
    <mergeCell ref="C68:C69"/>
    <mergeCell ref="D68:D69"/>
    <mergeCell ref="E68:E69"/>
    <mergeCell ref="M70:M71"/>
    <mergeCell ref="N70:N71"/>
    <mergeCell ref="A70:A71"/>
    <mergeCell ref="B70:B71"/>
    <mergeCell ref="C70:C71"/>
    <mergeCell ref="D70:D71"/>
    <mergeCell ref="E70:E71"/>
    <mergeCell ref="F70:F71"/>
    <mergeCell ref="G70:G71"/>
    <mergeCell ref="H70:H71"/>
    <mergeCell ref="J70:J71"/>
    <mergeCell ref="A66:A67"/>
    <mergeCell ref="B66:B67"/>
    <mergeCell ref="C66:C67"/>
    <mergeCell ref="D66:D67"/>
    <mergeCell ref="E66:E67"/>
    <mergeCell ref="F66:F67"/>
    <mergeCell ref="G66:G67"/>
  </mergeCells>
  <phoneticPr fontId="15" type="noConversion"/>
  <hyperlinks>
    <hyperlink ref="B7" r:id="rId1" display="javascript: consultaProceso('21-9-475447')" xr:uid="{4ECDBC30-D735-404C-891F-95BEDC6477E3}"/>
    <hyperlink ref="B9" r:id="rId2" display="javascript: consultaProceso('21-18-12154312')" xr:uid="{9F1C471B-B11F-443E-B44E-66B3EA50CF16}"/>
    <hyperlink ref="B7:B8" r:id="rId3" display="PSUI-007-2021" xr:uid="{075A4279-0585-4375-9C59-174B49DBE5A7}"/>
    <hyperlink ref="B9:B10" r:id="rId4" display="MENOR CUANTIA 02" xr:uid="{EA37C9AC-084A-4978-A0FB-083FF1885ABD}"/>
    <hyperlink ref="K7" r:id="rId5" xr:uid="{B5C21B10-2916-4337-ADE9-7B0207D93061}"/>
    <hyperlink ref="K9" r:id="rId6" xr:uid="{5F44C027-27CE-458A-8E2B-0B832BBD2DB7}"/>
    <hyperlink ref="B16" r:id="rId7" display="javascript: consultaProceso('21-21-25376')" xr:uid="{149635A2-5BBD-4F85-9879-A037B0F53D98}"/>
    <hyperlink ref="B18" r:id="rId8" display="javascript: consultaProceso('21-4-12194331')" xr:uid="{233CEDC7-FFE8-4E7D-A7D7-F87402AB1CE9}"/>
    <hyperlink ref="B20" r:id="rId9" display="javascript: consultaProceso('21-12-12253875')" xr:uid="{BE58D2FA-AA09-4B1E-8B42-F5C154CDE806}"/>
    <hyperlink ref="B16:B17" r:id="rId10" display="LP-SPDT-014-2021" xr:uid="{B476FF51-DF6F-4DA7-AAEA-19DC64D97BB9}"/>
    <hyperlink ref="B18:B19" r:id="rId11" display="DESur-IP-144-2021" xr:uid="{A0B34755-826A-45FB-B843-94C137882CFB}"/>
    <hyperlink ref="B20:B21" r:id="rId12" display="Contrato Interadministrativo SPO-004-2021" xr:uid="{5C6BD8AF-7B7C-41B0-9355-39B9B2068ACC}"/>
    <hyperlink ref="K16" r:id="rId13" xr:uid="{158ACEA4-ED9C-4B71-AA81-37A34E693B34}"/>
    <hyperlink ref="K20" r:id="rId14" xr:uid="{B8FACAAA-FDC0-4C3C-AA2C-93CD0295B186}"/>
    <hyperlink ref="B36" r:id="rId15" display="javascript: consultaProceso('21-11-12272422')" xr:uid="{B23868A3-FC92-4157-A1C1-64EE8741E0DF}"/>
    <hyperlink ref="B38" r:id="rId16" display="javascript: consultaProceso('21-12-12277869')" xr:uid="{E1A781E3-1A94-481D-99CE-6234CA6518DB}"/>
    <hyperlink ref="B40" r:id="rId17" display="javascript: consultaProceso('21-21-25364')" xr:uid="{FF853210-85CE-4D43-B4FD-0B877E2B8848}"/>
    <hyperlink ref="B42" r:id="rId18" display="javascript: consultaProceso('21-11-12267744')" xr:uid="{0584B9FA-0087-49EC-8EAA-B65505F10830}"/>
    <hyperlink ref="B44" r:id="rId19" display="javascript: consultaProceso('21-21-25403')" xr:uid="{167F91EE-1892-4303-979F-057DF3B9D940}"/>
    <hyperlink ref="B46" r:id="rId20" display="javascript: consultaProceso('21-4-12266319')" xr:uid="{234F5013-2AC4-4377-9EBD-8F134DFCDD6C}"/>
    <hyperlink ref="B48" r:id="rId21" display="javascript: consultaProceso('21-21-24565')" xr:uid="{EFF662F8-AA31-46AA-9F29-C08678D22F9B}"/>
    <hyperlink ref="B50" r:id="rId22" display="javascript: consultaProceso('21-21-24014')" xr:uid="{63B835CF-5743-4F23-8795-084E4ECAE6A7}"/>
    <hyperlink ref="B52" r:id="rId23" display="javascript: consultaProceso('21-1-217122')" xr:uid="{889F4FFD-5A75-41A6-BCD1-5B81C17BFA9C}"/>
    <hyperlink ref="B54" r:id="rId24" display="javascript: consultaProceso('21-1-217231')" xr:uid="{F195BFE7-5E41-4A6E-8CF3-2AE6ABF42DAA}"/>
    <hyperlink ref="B56" r:id="rId25" display="javascript: consultaProceso('21-4-12262948')" xr:uid="{77B051BA-409D-4AD7-A8A8-D59A5DA96C28}"/>
    <hyperlink ref="B58" r:id="rId26" display="javascript: consultaProceso('21-15-12261496')" xr:uid="{4982A2F7-F6E8-4596-9881-CCCDC3666E9A}"/>
    <hyperlink ref="B60" r:id="rId27" display="javascript: consultaProceso('21-21-24321')" xr:uid="{DE17138A-C6E5-44C1-A2FD-C7E15FB80543}"/>
    <hyperlink ref="B62" r:id="rId28" display="javascript: consultaProceso('21-4-12126620')" xr:uid="{E557A9F8-4588-461B-8E50-2E4F8B72FC4C}"/>
    <hyperlink ref="B36:B37" r:id="rId29" display="PSAMC No. 004/2021" xr:uid="{97BDC220-8ADE-429B-9450-4B18969A06C2}"/>
    <hyperlink ref="B38:B39" r:id="rId30" display="2021-CI-12" xr:uid="{ECC62696-AE21-4649-919F-A7106588EB7A}"/>
    <hyperlink ref="B40:B41" r:id="rId31" display="LP-SPDT-013-2021" xr:uid="{39AA5D82-7859-4765-9A30-A78BA30E093E}"/>
    <hyperlink ref="B42:B43" r:id="rId32" display="SELECCIÓN ABREVIDA DE MENOR CUANTIA SPO-001-2021" xr:uid="{C7F80AC7-A2B0-4162-BD87-70C9AC825AFB}"/>
    <hyperlink ref="B44:B45" r:id="rId33" display="21-LP-003" xr:uid="{C7A762FA-E8E7-43F3-BF92-F1B132DA8B1A}"/>
    <hyperlink ref="B46:B47" r:id="rId34" display="IP 013-2021" xr:uid="{2F3DD21C-8FBE-4680-A3AF-71197DB6FB57}"/>
    <hyperlink ref="K36" r:id="rId35" xr:uid="{2D7876B7-5739-4354-80C3-2461E2385F5B}"/>
    <hyperlink ref="K46" r:id="rId36" xr:uid="{AEB42F1F-66D9-4832-B636-45C56241BF27}"/>
    <hyperlink ref="B48:B49" r:id="rId37" display="LP 003 DE 2021" xr:uid="{4D0EF7FA-BE22-4057-8286-EA360F34F18B}"/>
    <hyperlink ref="B50:B51" r:id="rId38" display="LP-SPDT-009-2021" xr:uid="{A4033EB4-CA9C-4682-B923-121FCAC3DC28}"/>
    <hyperlink ref="B52:B53" r:id="rId39" display="LP-003-2021" xr:uid="{E79FC1D4-5F3A-4165-88D5-0837D2A38855}"/>
    <hyperlink ref="B54:B55" r:id="rId40" display="LP-004-2021" xr:uid="{BDD6BDA5-FB4C-4C89-98F3-25B58B54A4C5}"/>
    <hyperlink ref="B56:B57" r:id="rId41" display="APCOB21-006" xr:uid="{B9CEF8B8-1FB5-4EDB-A73D-551FBF2F2800}"/>
    <hyperlink ref="B58:B59" r:id="rId42" display="CMA-SPDT-012-2021" xr:uid="{D6BDA608-19CE-4205-A5C8-800B5076C3A5}"/>
    <hyperlink ref="K52" r:id="rId43" xr:uid="{D0D6A717-0F1F-4BF5-987B-F18DC141D295}"/>
    <hyperlink ref="K54" r:id="rId44" xr:uid="{3A7B31EA-CBE5-4EAB-AFC3-A000D75AACEA}"/>
    <hyperlink ref="B60:B61" r:id="rId45" display="LP-003-2021" xr:uid="{CEFF160C-D2FF-4F17-BD05-6F558B874D90}"/>
    <hyperlink ref="B62:B63" r:id="rId46" display="INVITACIÓN PÚBLICA DE OFERTA N° 010 DE 2021" xr:uid="{3CC0EF25-6876-4DAD-ACF6-A2784C275432}"/>
    <hyperlink ref="B64" r:id="rId47" display="javascript: consultaProceso('21-11-12178498')" xr:uid="{BBA1A52A-781E-4095-907B-E761506801AE}"/>
    <hyperlink ref="B66" r:id="rId48" display="javascript: consultaProceso('21-21-24432')" xr:uid="{E2321C25-9424-41B0-9D02-37D5C537F603}"/>
    <hyperlink ref="B68" r:id="rId49" display="javascript: consultaProceso('21-1-217970')" xr:uid="{994B47C1-3905-4E3E-BF61-C5EBA8CBFCFF}"/>
    <hyperlink ref="B70" r:id="rId50" display="javascript: consultaProceso('21-21-24437')" xr:uid="{F9E03236-322B-4497-AF83-87D86A041D57}"/>
    <hyperlink ref="B72" r:id="rId51" display="javascript: consultaProceso('21-11-12245833')" xr:uid="{CD49FB98-91E0-4BD7-AE86-26FFF464A138}"/>
    <hyperlink ref="B74" r:id="rId52" display="javascript: consultaProceso('21-4-12244111')" xr:uid="{3D4D49C7-4AC4-4827-AD73-D3CB421DC982}"/>
    <hyperlink ref="B76" r:id="rId53" display="javascript: consultaProceso('21-11-12245915')" xr:uid="{55EBFBC8-DE7B-4A24-8446-717BFF47C5FF}"/>
    <hyperlink ref="B78" r:id="rId54" display="javascript: consultaProceso('21-11-12220019')" xr:uid="{C97F7B87-022B-4DE8-86AA-73F07152E94A}"/>
    <hyperlink ref="B64:B65" r:id="rId55" display="SA004-2021" xr:uid="{475CF042-FCA6-49A8-B5B4-6BB7D65F66C8}"/>
    <hyperlink ref="B66:B67" r:id="rId56" display="LP001-2021" xr:uid="{C11653AD-6439-4CFB-B02B-A9DF65D65F41}"/>
    <hyperlink ref="B68:B69" r:id="rId57" display="LIC-001-2021" xr:uid="{C767FC52-E588-4E3A-B23B-0CCD96F97E0D}"/>
    <hyperlink ref="B70:B71" r:id="rId58" display="LP 002 DE 2021" xr:uid="{916B6BF9-F0AF-4BD3-B515-280715DA7741}"/>
    <hyperlink ref="B72:B73" r:id="rId59" display="SAMC.012.2021" xr:uid="{0D41E4BF-E8CA-4D25-A9CE-C1A218A339B1}"/>
    <hyperlink ref="K66" r:id="rId60" xr:uid="{3797D873-D486-47B7-B9B5-F6E3EC46FB5D}"/>
    <hyperlink ref="K68" r:id="rId61" xr:uid="{DF6E9098-BC85-4F58-8B46-67BE35BCD830}"/>
    <hyperlink ref="K72" r:id="rId62" xr:uid="{21E9A112-9A2E-4E29-B690-28B84E755052}"/>
    <hyperlink ref="B74:B75" r:id="rId63" display="IP 012-2021" xr:uid="{D9BFD441-126A-4075-82E4-6DABB917F40C}"/>
    <hyperlink ref="B76:B77" r:id="rId64" display="PSAMC No. 003/2021" xr:uid="{7D964EB0-1175-4994-8327-2CF024C74609}"/>
    <hyperlink ref="B78:B79" r:id="rId65" display="SAMC001-2021" xr:uid="{779E0B10-A92B-4D0D-97FE-7A9710EA7212}"/>
    <hyperlink ref="K74" r:id="rId66" xr:uid="{90498129-AFE2-474B-B22E-5193804F4B0D}"/>
    <hyperlink ref="K76" r:id="rId67" xr:uid="{E1025B08-6EF3-4035-97B1-58DF2BEDBC02}"/>
    <hyperlink ref="K78" r:id="rId68" xr:uid="{EBE5CE07-2B71-48C8-8E40-2106A23BEFE9}"/>
    <hyperlink ref="B80" r:id="rId69" display="javascript: consultaProceso('21-4-12238763')" xr:uid="{BCEC79A6-2953-4324-B5F6-F251547D4465}"/>
    <hyperlink ref="B82" r:id="rId70" display="javascript: consultaProceso('21-4-12274250')" xr:uid="{14E53827-A3AA-4744-9192-36B46F2D16E2}"/>
    <hyperlink ref="B84" r:id="rId71" display="javascript: consultaProceso('21-21-24266')" xr:uid="{328CBAEB-22A0-4868-81F6-7CE797A6AFE9}"/>
    <hyperlink ref="B86" r:id="rId72" display="javascript: consultaProceso('21-12-12245748')" xr:uid="{375F164A-745C-418E-A0DB-6983209CF33D}"/>
    <hyperlink ref="B88" r:id="rId73" display="javascript: consultaProceso('21-22-28506')" xr:uid="{6A5BA9F5-5678-4119-A4D0-8B052FD74884}"/>
    <hyperlink ref="B90" r:id="rId74" display="javascript: consultaProceso('21-4-12248015')" xr:uid="{17E0FB1C-9367-4F17-9FD1-42EDC254B141}"/>
    <hyperlink ref="B92" r:id="rId75" display="javascript: consultaProceso('21-21-23125')" xr:uid="{37D79646-0E43-4D46-AFEA-A2EEA5423500}"/>
    <hyperlink ref="B80:B81" r:id="rId76" display="INVITACIÓN PÚBLICA DE OFERTA N°012-2021" xr:uid="{ECCC9C8B-4A3E-4C98-8057-45C14415A0D0}"/>
    <hyperlink ref="B82:B83" r:id="rId77" display="Contrato_CPS_DIF_036_2021_Diseconstruir_4500099416" xr:uid="{2939E233-3499-4D64-A59B-07319F69F265}"/>
    <hyperlink ref="B84:B85" r:id="rId78" display="LP-001" xr:uid="{BA6CEE32-DDB4-4F80-9E8C-1476D9DD634B}"/>
    <hyperlink ref="B86:B87" r:id="rId79" display="CI-024-2021" xr:uid="{E46730CC-6D4B-4E4B-9D9B-CB1A1278BFD3}"/>
    <hyperlink ref="B88:B89" r:id="rId80" display="CI 685 DE 2021" xr:uid="{778ED5DA-A017-41B7-8121-B1A6BD378D4D}"/>
    <hyperlink ref="B90:B91" r:id="rId81" display="C133-2021" xr:uid="{4AD0B08D-DB1F-4AD7-8CA4-1BFA2C856A0B}"/>
    <hyperlink ref="B92:B93" r:id="rId82" display="L.P-003-2021" xr:uid="{D04AAFCE-5FE7-43DF-BDB1-08EDDE80FCC7}"/>
    <hyperlink ref="K84" r:id="rId83" xr:uid="{A6D046BB-572A-4AE2-BABE-BF96C84CCCB7}"/>
    <hyperlink ref="K88" r:id="rId84" xr:uid="{6C8125A3-8F9A-4CBE-AD4B-2E133C2E45A1}"/>
    <hyperlink ref="K90" r:id="rId85" xr:uid="{1BAE462C-C307-43B6-8F3B-1E5EEEEFB845}"/>
    <hyperlink ref="B99" r:id="rId86" display="javascript: consultaProceso('21-4-12276351')" xr:uid="{9272C83D-315F-4B41-9096-FFE332DADE04}"/>
    <hyperlink ref="B101" r:id="rId87" display="javascript: consultaProceso('21-4-12273936')" xr:uid="{B87DBF85-FB20-46BA-BAD7-DD41F0B673A2}"/>
    <hyperlink ref="B103" r:id="rId88" display="javascript: consultaProceso('21-4-12273562')" xr:uid="{A9C027E3-9827-4075-B56A-4DE86238E8D3}"/>
    <hyperlink ref="B105" r:id="rId89" display="javascript: consultaProceso('21-4-12271807')" xr:uid="{55E281E9-1357-4031-B089-775D080BA320}"/>
    <hyperlink ref="B107" r:id="rId90" display="javascript: consultaProceso('21-12-12268901')" xr:uid="{A644848F-54EC-4B78-AF4E-68B12A2B01FD}"/>
    <hyperlink ref="B109" r:id="rId91" display="javascript: consultaProceso('21-12-12268882')" xr:uid="{14CABBC9-0709-479A-A0F8-303DC3CFB70D}"/>
    <hyperlink ref="B111" r:id="rId92" display="javascript: consultaProceso('21-11-12246428')" xr:uid="{8B806417-D01F-4B09-B988-B0B5E0B40548}"/>
    <hyperlink ref="B113" r:id="rId93" display="javascript: consultaProceso('21-21-24486')" xr:uid="{9AF23D8A-54BD-4667-A470-E04D473CDBFA}"/>
    <hyperlink ref="B115" r:id="rId94" display="javascript: consultaProceso('21-21-23610')" xr:uid="{1DA8BBE0-9EAD-4759-A080-76606592F453}"/>
    <hyperlink ref="B117" r:id="rId95" display="javascript: consultaProceso('21-4-12258995')" xr:uid="{3659FD86-A78E-4EF7-98B7-AC54110A8C4B}"/>
    <hyperlink ref="B119" r:id="rId96" display="javascript: consultaProceso('21-21-24438')" xr:uid="{C5B1FD4D-4371-4807-8813-AE08F9403FF0}"/>
    <hyperlink ref="B121" r:id="rId97" display="javascript: consultaProceso('21-21-24457')" xr:uid="{B42ABD9A-D65E-4166-BC68-B2953E378D4C}"/>
    <hyperlink ref="B123" r:id="rId98" display="javascript: consultaProceso('21-4-12251873')" xr:uid="{03A310E9-8DC7-4A1B-A933-2BFFEA9DC30B}"/>
    <hyperlink ref="B125" r:id="rId99" display="javascript: consultaProceso('21-12-12266657')" xr:uid="{D8C4CA85-A870-49D5-A14C-97932561F38A}"/>
    <hyperlink ref="B127" r:id="rId100" display="javascript: consultaProceso('21-4-12240032')" xr:uid="{0112B3E7-9AF6-418B-8B28-1FFAF7705384}"/>
    <hyperlink ref="B129" r:id="rId101" display="javascript: consultaProceso('21-4-12239385')" xr:uid="{A1C95C0A-952B-4A95-A5A2-ECF4422466F5}"/>
    <hyperlink ref="B131" r:id="rId102" display="javascript: consultaProceso('21-4-12157968')" xr:uid="{24D3D16F-964F-4D70-AF2F-AAB1BC1C96B7}"/>
    <hyperlink ref="B133" r:id="rId103" display="javascript: consultaProceso('21-22-28499')" xr:uid="{DC18D0D9-F539-40AE-B2F6-AB31E62AFC08}"/>
    <hyperlink ref="B135" r:id="rId104" display="javascript: consultaProceso('21-4-12165215')" xr:uid="{3D8957FF-43F3-476D-B3BE-6CE671EDBEE5}"/>
    <hyperlink ref="B99:B100" r:id="rId105" display="023-2021" xr:uid="{4777DA14-85BD-479A-8C54-57FE85D9F0E0}"/>
    <hyperlink ref="B101:B102" r:id="rId106" display="013-2021" xr:uid="{CC4A2627-E313-41B2-B602-B1D38B6AD8EA}"/>
    <hyperlink ref="B103:B104" r:id="rId107" display="DESur-IA-160-2021" xr:uid="{D79975CA-E993-4E81-AE3E-34B7388DFF38}"/>
    <hyperlink ref="B105:B106" r:id="rId108" display="023-2021-IP" xr:uid="{2B878E0A-A8B2-469A-8BC5-444AD9E3C130}"/>
    <hyperlink ref="B107:B108" r:id="rId109" display="https://www.contratos.gov.co/consultas/detalleProceso.do?numConstancia=21-12-12268901&amp;g-recaptcha-response=03AGdBq250Q4-boyzPk45cjyoTE0I1rHZXH5OVH3wRseZeb-qjst9z3BNn3P2cRPOa_NBjQz9iEDov9K9qSdGg6wgsKmGV3I6epi9wMClH82tE1XP6Y1ks7wbjF3o-zR_Q12SBtaA6G0ydcJ_XYFzFzRKHiejT_VaqLkyuAfZsJ6eesut7g2qZenrlhORUagDZkg9lz8-CACjlkREsmLHT7a_hKJx7_rRSLJzXS7Ay-gS8hPaUfstYi6lBPkcZl-ZM1Iq3grmgYU3aID2AXgDmWstNj6Jple3DHw872A06rxl0YJF6lVoVTo_1yO5f_WJQKs14Wjka09-H7hmaTp6uhcPefyTLotOkz5QPZ0wX6Ld02-AOXAtwB2KLb85_Vn7GDbrWXt0sGpOePtA9QlTsZJZN_skjLvTmLVh5-vZ-Fn9JyHpNs9tbAHXQ53jV7EGha8JH2Q4C7TB-JxCYTWLaHxJpxt-oTnOgQQ" xr:uid="{124C1AE2-94E6-4676-8A95-9A6C7E31EBF0}"/>
    <hyperlink ref="B109:B110" r:id="rId110" display="https://www.contratos.gov.co/consultas/detalleProceso.do?numConstancia=21-12-12268882&amp;g-recaptcha-response=03AGdBq24q1pcMwAMk8pr-wd6UHAbUnqTiZTc3aXj4vJfwYxUNLrD_2FGZRDi60BKFCWc4cOI-KvmTdjunbE1NGxuO8hmZdSOpchzKoHKzf1t6uMRtxdHwDlzaq7FBoE_RYqXIDr-udWpNsOBjhYMFqrP1_IsD_AYTHUsbOzrUDvsdqO4bucnad5sQ9TBEkLe_ihQqB4GHRJQU3iCoDueY1FAB_Bx70Jj2UVDsb9UiHxQW_M3mHXHfBN5Rr4hbl3-gHtYInmaYkpQeALTGpKKvBVQXbDvcuwAL4eHCJ7qqzyQZk-REofER-OGiiW8ZVSZBptYSKZFsGRp9LTkdM8we-tRKZFYJD2v8TnRkLNZBJDZgpskgz3xsQuhrtAAtrULtAZ3s4kpXG8aWkaBBXiD-MFr8Bkv295Hc115wmspT9_JmO3KXcr6reNzM8hYNf_D0sGW-n4R3FJxe8QGEiBmP0c0NsQY6fm5Ifw" xr:uid="{DF118F11-73FC-4382-9D0E-C622E4B3A53F}"/>
    <hyperlink ref="K99" r:id="rId111" xr:uid="{A577FD83-BF9E-4B48-97D9-C7BBAF35D6FE}"/>
    <hyperlink ref="K101" r:id="rId112" xr:uid="{47550F44-9F42-47F2-9900-7109D7435111}"/>
    <hyperlink ref="K105" r:id="rId113" xr:uid="{03D94FEB-92EB-4E05-899F-EFA88FC13080}"/>
    <hyperlink ref="K107" r:id="rId114" xr:uid="{0C8B5302-2E5F-4270-9683-19336EC56CB8}"/>
    <hyperlink ref="K109" r:id="rId115" xr:uid="{480E4E5E-BB12-4CA7-9A87-B7BAD7442B97}"/>
    <hyperlink ref="B111:B112" r:id="rId116" display="SA 009 DE 2021" xr:uid="{EB7CD10B-5A72-4CB0-A6CB-412247586AB2}"/>
    <hyperlink ref="B113:B114" r:id="rId117" display="L-OP-001-2021" xr:uid="{F8723929-AE90-4DF7-BEF1-F17E84289276}"/>
    <hyperlink ref="B115:B116" r:id="rId118" display="LICITACION PUBLICA 001-2021" xr:uid="{1E1770FC-DC23-4213-85B1-A69BDF5DB88F}"/>
    <hyperlink ref="B117:B118" r:id="rId119" display="012-2021" xr:uid="{526912E1-93CB-4E74-BB27-B7940A1FF4FE}"/>
    <hyperlink ref="B119:B120" r:id="rId120" display="LP-SPDT-011-2021" xr:uid="{E4C4340F-D6B6-46BC-9AC5-97881FD1E365}"/>
    <hyperlink ref="B121:B122" r:id="rId121" display="2021-LP-001" xr:uid="{B4A38D99-3252-41E6-A5E2-063EB4CAAA0B}"/>
    <hyperlink ref="B123:B124" r:id="rId122" display="022-2021" xr:uid="{4AD11F3E-0184-4208-B8B1-45862C1ED507}"/>
    <hyperlink ref="K113" r:id="rId123" xr:uid="{2619C517-AEE0-4BBE-AD1F-56748268E4D1}"/>
    <hyperlink ref="K123" r:id="rId124" xr:uid="{98888466-F19D-44F8-88B9-6AA4D1FC3189}"/>
    <hyperlink ref="B125:B126" r:id="rId125" display="CI-NA-094-2021" xr:uid="{83405010-3770-42B0-A966-5D5DDCACD44A}"/>
    <hyperlink ref="B127:B128" r:id="rId126" display="IA003-2021" xr:uid="{917F2CDF-42FE-405B-8E07-92805157DE22}"/>
    <hyperlink ref="B129:B130" r:id="rId127" display="022-2021-IP" xr:uid="{543B15E7-C448-479F-95E7-08817B2C0F37}"/>
    <hyperlink ref="B131:B132" r:id="rId128" display="017-2021" xr:uid="{31D456FF-DC61-450C-847B-3B63F93D6000}"/>
    <hyperlink ref="B133:B134" r:id="rId129" display="CI-432-2021" xr:uid="{19092D79-F8CA-444E-ABBC-9E22724D5672}"/>
    <hyperlink ref="B135:B136" r:id="rId130" display="018-2021" xr:uid="{0D68BC53-DC52-4668-865B-DFBC496EA604}"/>
    <hyperlink ref="K125" r:id="rId131" xr:uid="{A02C7CBD-8C81-4E6D-9292-F00E2E99FB6B}"/>
    <hyperlink ref="K127" r:id="rId132" xr:uid="{AC94772E-732D-4020-83F0-60F412630593}"/>
    <hyperlink ref="K131" r:id="rId133" xr:uid="{4AC814A0-3AE4-428C-ABF5-1A8BDE2011DE}"/>
  </hyperlinks>
  <pageMargins left="0.7" right="0.7" top="0.75" bottom="0.75" header="0.3" footer="0.3"/>
  <pageSetup orientation="portrait" r:id="rId13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4"/>
  <sheetViews>
    <sheetView showGridLines="0" zoomScale="90" zoomScaleNormal="90" workbookViewId="0">
      <selection sqref="A1:D1"/>
    </sheetView>
  </sheetViews>
  <sheetFormatPr baseColWidth="10" defaultRowHeight="14.4"/>
  <cols>
    <col min="2" max="2" width="18.5546875" customWidth="1"/>
    <col min="3" max="3" width="18.44140625" customWidth="1"/>
    <col min="4" max="4" width="13.6640625" customWidth="1"/>
    <col min="5" max="5" width="21.88671875" customWidth="1"/>
    <col min="6" max="6" width="54.5546875" customWidth="1"/>
    <col min="7" max="7" width="27.109375" customWidth="1"/>
    <col min="8" max="8" width="20.33203125" customWidth="1"/>
    <col min="9" max="9" width="15.33203125" customWidth="1"/>
    <col min="10" max="10" width="27.44140625" customWidth="1"/>
    <col min="11" max="11" width="26.109375" customWidth="1"/>
    <col min="12" max="12" width="26" customWidth="1"/>
    <col min="13" max="13" width="22.44140625" customWidth="1"/>
    <col min="14" max="14" width="23.109375" customWidth="1"/>
  </cols>
  <sheetData>
    <row r="1" spans="1:14" ht="25.8">
      <c r="A1" s="213" t="s">
        <v>19</v>
      </c>
      <c r="B1" s="213"/>
      <c r="C1" s="213"/>
      <c r="D1" s="213"/>
      <c r="F1" s="214" t="s">
        <v>154</v>
      </c>
      <c r="G1" s="214"/>
    </row>
    <row r="2" spans="1:14" ht="15.75" hidden="1" customHeight="1">
      <c r="A2" s="75"/>
      <c r="B2" s="85"/>
      <c r="C2" s="89"/>
      <c r="D2" s="89"/>
      <c r="E2" s="89"/>
      <c r="F2" s="89"/>
      <c r="G2" s="90"/>
      <c r="H2" s="91"/>
      <c r="I2" s="92"/>
      <c r="J2" s="61"/>
      <c r="K2" s="62"/>
      <c r="L2" s="63"/>
      <c r="M2" s="63"/>
      <c r="N2" s="63"/>
    </row>
    <row r="3" spans="1:14" ht="21" hidden="1">
      <c r="A3" s="26"/>
      <c r="B3" s="26"/>
      <c r="C3" s="187" t="s">
        <v>49</v>
      </c>
      <c r="D3" s="187"/>
      <c r="E3" s="187"/>
      <c r="F3" s="187"/>
      <c r="G3" s="187"/>
      <c r="H3" s="187"/>
      <c r="I3" s="187"/>
      <c r="N3" s="84"/>
    </row>
    <row r="4" spans="1:14" ht="15.75" hidden="1" customHeight="1">
      <c r="N4" s="84"/>
    </row>
    <row r="5" spans="1:14" hidden="1">
      <c r="A5" s="192" t="s">
        <v>27</v>
      </c>
      <c r="B5" s="178" t="s">
        <v>8</v>
      </c>
      <c r="C5" s="178" t="s">
        <v>0</v>
      </c>
      <c r="D5" s="178" t="s">
        <v>1</v>
      </c>
      <c r="E5" s="178" t="s">
        <v>2</v>
      </c>
      <c r="F5" s="178" t="s">
        <v>3</v>
      </c>
      <c r="G5" s="178" t="s">
        <v>4</v>
      </c>
      <c r="H5" s="178" t="s">
        <v>5</v>
      </c>
      <c r="I5" s="104" t="s">
        <v>6</v>
      </c>
      <c r="J5" s="201" t="s">
        <v>10</v>
      </c>
      <c r="K5" s="202"/>
      <c r="L5" s="203" t="s">
        <v>13</v>
      </c>
      <c r="M5" s="204"/>
      <c r="N5" s="205"/>
    </row>
    <row r="6" spans="1:14" ht="15.75" hidden="1" customHeight="1">
      <c r="A6" s="193"/>
      <c r="B6" s="188"/>
      <c r="C6" s="188"/>
      <c r="D6" s="188"/>
      <c r="E6" s="188"/>
      <c r="F6" s="188"/>
      <c r="G6" s="188"/>
      <c r="H6" s="188"/>
      <c r="I6" s="105" t="s">
        <v>7</v>
      </c>
      <c r="J6" s="3" t="s">
        <v>2</v>
      </c>
      <c r="K6" s="3" t="s">
        <v>12</v>
      </c>
      <c r="L6" s="105" t="s">
        <v>14</v>
      </c>
      <c r="M6" s="105" t="s">
        <v>15</v>
      </c>
      <c r="N6" s="105" t="s">
        <v>16</v>
      </c>
    </row>
    <row r="7" spans="1:14" ht="69.599999999999994" hidden="1" customHeight="1">
      <c r="A7" s="196">
        <v>1</v>
      </c>
      <c r="B7" s="171"/>
      <c r="C7" s="172"/>
      <c r="D7" s="172"/>
      <c r="E7" s="172"/>
      <c r="F7" s="172"/>
      <c r="G7" s="176"/>
      <c r="H7" s="177"/>
      <c r="I7" s="153"/>
      <c r="J7" s="178"/>
      <c r="K7" s="180"/>
      <c r="L7" s="169"/>
      <c r="M7" s="169"/>
      <c r="N7" s="169"/>
    </row>
    <row r="8" spans="1:14" ht="15.75" hidden="1" customHeight="1">
      <c r="A8" s="197"/>
      <c r="B8" s="171"/>
      <c r="C8" s="172"/>
      <c r="D8" s="172"/>
      <c r="E8" s="172"/>
      <c r="F8" s="172"/>
      <c r="G8" s="176"/>
      <c r="H8" s="177"/>
      <c r="I8" s="116"/>
      <c r="J8" s="179"/>
      <c r="K8" s="200"/>
      <c r="L8" s="170"/>
      <c r="M8" s="170"/>
      <c r="N8" s="170"/>
    </row>
    <row r="9" spans="1:14" ht="15.75" customHeight="1">
      <c r="A9" s="75"/>
      <c r="B9" s="85"/>
      <c r="C9" s="108"/>
      <c r="D9" s="108"/>
      <c r="E9" s="108"/>
      <c r="F9" s="108"/>
      <c r="G9" s="109"/>
      <c r="H9" s="110"/>
      <c r="I9" s="111"/>
      <c r="J9" s="61"/>
      <c r="K9" s="62"/>
      <c r="L9" s="63"/>
      <c r="M9" s="63"/>
      <c r="N9" s="63"/>
    </row>
    <row r="10" spans="1:14" ht="21">
      <c r="A10" s="26"/>
      <c r="B10" s="26"/>
      <c r="C10" s="187" t="s">
        <v>47</v>
      </c>
      <c r="D10" s="187"/>
      <c r="E10" s="187"/>
      <c r="F10" s="187"/>
      <c r="G10" s="187"/>
      <c r="H10" s="187"/>
      <c r="I10" s="187"/>
      <c r="N10" s="84"/>
    </row>
    <row r="11" spans="1:14" ht="15.75" customHeight="1">
      <c r="N11" s="84"/>
    </row>
    <row r="12" spans="1:14">
      <c r="A12" s="192" t="s">
        <v>27</v>
      </c>
      <c r="B12" s="178" t="s">
        <v>8</v>
      </c>
      <c r="C12" s="178" t="s">
        <v>0</v>
      </c>
      <c r="D12" s="178" t="s">
        <v>1</v>
      </c>
      <c r="E12" s="178" t="s">
        <v>2</v>
      </c>
      <c r="F12" s="178" t="s">
        <v>3</v>
      </c>
      <c r="G12" s="178" t="s">
        <v>4</v>
      </c>
      <c r="H12" s="178" t="s">
        <v>5</v>
      </c>
      <c r="I12" s="94" t="s">
        <v>6</v>
      </c>
      <c r="J12" s="201" t="s">
        <v>10</v>
      </c>
      <c r="K12" s="202"/>
      <c r="L12" s="203" t="s">
        <v>13</v>
      </c>
      <c r="M12" s="204"/>
      <c r="N12" s="205"/>
    </row>
    <row r="13" spans="1:14" ht="15.75" customHeight="1">
      <c r="A13" s="193"/>
      <c r="B13" s="188"/>
      <c r="C13" s="188"/>
      <c r="D13" s="188"/>
      <c r="E13" s="188"/>
      <c r="F13" s="188"/>
      <c r="G13" s="188"/>
      <c r="H13" s="188"/>
      <c r="I13" s="95" t="s">
        <v>7</v>
      </c>
      <c r="J13" s="3" t="s">
        <v>2</v>
      </c>
      <c r="K13" s="3" t="s">
        <v>12</v>
      </c>
      <c r="L13" s="95" t="s">
        <v>14</v>
      </c>
      <c r="M13" s="95" t="s">
        <v>15</v>
      </c>
      <c r="N13" s="95" t="s">
        <v>16</v>
      </c>
    </row>
    <row r="14" spans="1:14" ht="72.599999999999994" customHeight="1">
      <c r="A14" s="163">
        <v>3</v>
      </c>
      <c r="B14" s="171" t="s">
        <v>392</v>
      </c>
      <c r="C14" s="172" t="s">
        <v>83</v>
      </c>
      <c r="D14" s="172" t="s">
        <v>9</v>
      </c>
      <c r="E14" s="172" t="s">
        <v>393</v>
      </c>
      <c r="F14" s="172" t="s">
        <v>394</v>
      </c>
      <c r="G14" s="176" t="s">
        <v>398</v>
      </c>
      <c r="H14" s="177">
        <v>25500000</v>
      </c>
      <c r="I14" s="160" t="s">
        <v>45</v>
      </c>
      <c r="J14" s="178" t="s">
        <v>401</v>
      </c>
      <c r="K14" s="180" t="s">
        <v>399</v>
      </c>
      <c r="L14" s="173"/>
      <c r="M14" s="173"/>
      <c r="N14" s="173"/>
    </row>
    <row r="15" spans="1:14" ht="15" customHeight="1">
      <c r="A15" s="163"/>
      <c r="B15" s="171"/>
      <c r="C15" s="172"/>
      <c r="D15" s="172"/>
      <c r="E15" s="172"/>
      <c r="F15" s="172"/>
      <c r="G15" s="176"/>
      <c r="H15" s="177"/>
      <c r="I15" s="116">
        <v>44438</v>
      </c>
      <c r="J15" s="179"/>
      <c r="K15" s="181"/>
      <c r="L15" s="174"/>
      <c r="M15" s="174"/>
      <c r="N15" s="175"/>
    </row>
    <row r="16" spans="1:14" ht="64.2" customHeight="1">
      <c r="A16" s="183">
        <v>1</v>
      </c>
      <c r="B16" s="198" t="s">
        <v>395</v>
      </c>
      <c r="C16" s="189" t="s">
        <v>83</v>
      </c>
      <c r="D16" s="189" t="s">
        <v>9</v>
      </c>
      <c r="E16" s="189" t="s">
        <v>396</v>
      </c>
      <c r="F16" s="189" t="s">
        <v>397</v>
      </c>
      <c r="G16" s="199" t="s">
        <v>147</v>
      </c>
      <c r="H16" s="182">
        <v>25000000</v>
      </c>
      <c r="I16" s="162" t="s">
        <v>45</v>
      </c>
      <c r="J16" s="178" t="s">
        <v>402</v>
      </c>
      <c r="K16" s="180" t="s">
        <v>400</v>
      </c>
      <c r="L16" s="169"/>
      <c r="M16" s="169"/>
      <c r="N16" s="169"/>
    </row>
    <row r="17" spans="1:14" ht="15" customHeight="1">
      <c r="A17" s="184"/>
      <c r="B17" s="198"/>
      <c r="C17" s="189"/>
      <c r="D17" s="189"/>
      <c r="E17" s="189"/>
      <c r="F17" s="189"/>
      <c r="G17" s="199"/>
      <c r="H17" s="182"/>
      <c r="I17" s="72">
        <v>44434</v>
      </c>
      <c r="J17" s="179"/>
      <c r="K17" s="200"/>
      <c r="L17" s="170"/>
      <c r="M17" s="170"/>
      <c r="N17" s="170"/>
    </row>
    <row r="18" spans="1:14" ht="13.95" customHeight="1">
      <c r="A18" s="75"/>
      <c r="B18" s="85"/>
      <c r="C18" s="118"/>
      <c r="D18" s="118"/>
      <c r="E18" s="118"/>
      <c r="F18" s="118"/>
      <c r="G18" s="119"/>
      <c r="H18" s="120"/>
      <c r="I18" s="121"/>
      <c r="J18" s="61"/>
      <c r="K18" s="62"/>
      <c r="L18" s="63"/>
      <c r="M18" s="63"/>
      <c r="N18" s="63"/>
    </row>
    <row r="19" spans="1:14" ht="21" hidden="1">
      <c r="A19" s="26"/>
      <c r="B19" s="26"/>
      <c r="C19" s="187" t="s">
        <v>48</v>
      </c>
      <c r="D19" s="187"/>
      <c r="E19" s="187"/>
      <c r="F19" s="187"/>
      <c r="G19" s="187"/>
      <c r="H19" s="187"/>
      <c r="I19" s="187"/>
      <c r="N19" s="84"/>
    </row>
    <row r="20" spans="1:14" ht="15.75" hidden="1" customHeight="1">
      <c r="N20" s="84"/>
    </row>
    <row r="21" spans="1:14" hidden="1">
      <c r="A21" s="192" t="s">
        <v>27</v>
      </c>
      <c r="B21" s="178" t="s">
        <v>8</v>
      </c>
      <c r="C21" s="178" t="s">
        <v>0</v>
      </c>
      <c r="D21" s="178" t="s">
        <v>1</v>
      </c>
      <c r="E21" s="178" t="s">
        <v>2</v>
      </c>
      <c r="F21" s="178" t="s">
        <v>3</v>
      </c>
      <c r="G21" s="178" t="s">
        <v>4</v>
      </c>
      <c r="H21" s="178" t="s">
        <v>5</v>
      </c>
      <c r="I21" s="86" t="s">
        <v>6</v>
      </c>
      <c r="J21" s="201" t="s">
        <v>10</v>
      </c>
      <c r="K21" s="202"/>
      <c r="L21" s="203" t="s">
        <v>13</v>
      </c>
      <c r="M21" s="204"/>
      <c r="N21" s="205"/>
    </row>
    <row r="22" spans="1:14" ht="15.75" hidden="1" customHeight="1">
      <c r="A22" s="193"/>
      <c r="B22" s="188"/>
      <c r="C22" s="188"/>
      <c r="D22" s="188"/>
      <c r="E22" s="188"/>
      <c r="F22" s="188"/>
      <c r="G22" s="188"/>
      <c r="H22" s="188"/>
      <c r="I22" s="87" t="s">
        <v>7</v>
      </c>
      <c r="J22" s="3" t="s">
        <v>2</v>
      </c>
      <c r="K22" s="3" t="s">
        <v>12</v>
      </c>
      <c r="L22" s="87" t="s">
        <v>14</v>
      </c>
      <c r="M22" s="87" t="s">
        <v>15</v>
      </c>
      <c r="N22" s="87" t="s">
        <v>16</v>
      </c>
    </row>
    <row r="23" spans="1:14" ht="64.2" hidden="1" customHeight="1">
      <c r="A23" s="183">
        <v>1</v>
      </c>
      <c r="B23" s="198"/>
      <c r="C23" s="189"/>
      <c r="D23" s="189"/>
      <c r="E23" s="189"/>
      <c r="F23" s="189"/>
      <c r="G23" s="199"/>
      <c r="H23" s="182"/>
      <c r="I23" s="156"/>
      <c r="J23" s="178"/>
      <c r="K23" s="180"/>
      <c r="L23" s="169"/>
      <c r="M23" s="169"/>
      <c r="N23" s="169"/>
    </row>
    <row r="24" spans="1:14" ht="15" hidden="1" customHeight="1">
      <c r="A24" s="184"/>
      <c r="B24" s="198"/>
      <c r="C24" s="189"/>
      <c r="D24" s="189"/>
      <c r="E24" s="189"/>
      <c r="F24" s="189"/>
      <c r="G24" s="199"/>
      <c r="H24" s="182"/>
      <c r="I24" s="72"/>
      <c r="J24" s="179"/>
      <c r="K24" s="200"/>
      <c r="L24" s="170"/>
      <c r="M24" s="170"/>
      <c r="N24" s="170"/>
    </row>
    <row r="25" spans="1:14" ht="67.2" hidden="1" customHeight="1">
      <c r="A25" s="163">
        <v>1</v>
      </c>
      <c r="B25" s="198"/>
      <c r="C25" s="189"/>
      <c r="D25" s="189"/>
      <c r="E25" s="189"/>
      <c r="F25" s="189"/>
      <c r="G25" s="199"/>
      <c r="H25" s="182"/>
      <c r="I25" s="156"/>
      <c r="J25" s="178"/>
      <c r="K25" s="180"/>
      <c r="L25" s="173"/>
      <c r="M25" s="173"/>
      <c r="N25" s="173"/>
    </row>
    <row r="26" spans="1:14" hidden="1">
      <c r="A26" s="163"/>
      <c r="B26" s="198"/>
      <c r="C26" s="189"/>
      <c r="D26" s="189"/>
      <c r="E26" s="189"/>
      <c r="F26" s="189"/>
      <c r="G26" s="199"/>
      <c r="H26" s="182"/>
      <c r="I26" s="72"/>
      <c r="J26" s="179"/>
      <c r="K26" s="181"/>
      <c r="L26" s="174"/>
      <c r="M26" s="174"/>
      <c r="N26" s="175"/>
    </row>
    <row r="27" spans="1:14" ht="15.75" hidden="1" customHeight="1">
      <c r="A27" s="75"/>
      <c r="B27" s="76"/>
      <c r="C27" s="96"/>
      <c r="D27" s="96"/>
      <c r="E27" s="96"/>
      <c r="F27" s="96"/>
      <c r="G27" s="97"/>
      <c r="H27" s="98"/>
      <c r="I27" s="99"/>
      <c r="J27" s="61"/>
      <c r="K27" s="62"/>
      <c r="L27" s="63"/>
      <c r="M27" s="63"/>
      <c r="N27" s="63"/>
    </row>
    <row r="28" spans="1:14" ht="17.7" customHeight="1">
      <c r="B28" s="187" t="s">
        <v>17</v>
      </c>
      <c r="C28" s="187"/>
      <c r="D28" s="187"/>
      <c r="E28" s="187"/>
      <c r="F28" s="187"/>
      <c r="G28" s="187"/>
      <c r="H28" s="187"/>
      <c r="I28" s="187"/>
    </row>
    <row r="29" spans="1:14" ht="17.7" customHeight="1">
      <c r="B29" s="26"/>
      <c r="C29" s="26"/>
      <c r="D29" s="26"/>
      <c r="E29" s="26"/>
      <c r="F29" s="26"/>
      <c r="G29" s="26"/>
      <c r="H29" s="26"/>
      <c r="I29" s="26"/>
    </row>
    <row r="30" spans="1:14" ht="17.7" customHeight="1">
      <c r="A30" s="220" t="s">
        <v>27</v>
      </c>
      <c r="B30" s="178" t="s">
        <v>8</v>
      </c>
      <c r="C30" s="178" t="s">
        <v>0</v>
      </c>
      <c r="D30" s="178" t="s">
        <v>1</v>
      </c>
      <c r="E30" s="178" t="s">
        <v>2</v>
      </c>
      <c r="F30" s="178" t="s">
        <v>3</v>
      </c>
      <c r="G30" s="178" t="s">
        <v>4</v>
      </c>
      <c r="H30" s="178" t="s">
        <v>5</v>
      </c>
      <c r="I30" s="66" t="s">
        <v>6</v>
      </c>
      <c r="J30" s="201" t="s">
        <v>10</v>
      </c>
      <c r="K30" s="202"/>
      <c r="L30" s="203" t="s">
        <v>13</v>
      </c>
      <c r="M30" s="204"/>
      <c r="N30" s="205"/>
    </row>
    <row r="31" spans="1:14">
      <c r="A31" s="221"/>
      <c r="B31" s="188"/>
      <c r="C31" s="188"/>
      <c r="D31" s="188"/>
      <c r="E31" s="188"/>
      <c r="F31" s="188"/>
      <c r="G31" s="188"/>
      <c r="H31" s="188"/>
      <c r="I31" s="67" t="s">
        <v>7</v>
      </c>
      <c r="J31" s="3" t="s">
        <v>2</v>
      </c>
      <c r="K31" s="3" t="s">
        <v>12</v>
      </c>
      <c r="L31" s="67" t="s">
        <v>14</v>
      </c>
      <c r="M31" s="67" t="s">
        <v>15</v>
      </c>
      <c r="N31" s="67" t="s">
        <v>16</v>
      </c>
    </row>
    <row r="32" spans="1:14" ht="60" customHeight="1">
      <c r="A32" s="163">
        <v>1</v>
      </c>
      <c r="B32" s="198" t="s">
        <v>134</v>
      </c>
      <c r="C32" s="189" t="s">
        <v>54</v>
      </c>
      <c r="D32" s="189" t="s">
        <v>62</v>
      </c>
      <c r="E32" s="189" t="s">
        <v>393</v>
      </c>
      <c r="F32" s="189" t="s">
        <v>403</v>
      </c>
      <c r="G32" s="199" t="s">
        <v>398</v>
      </c>
      <c r="H32" s="182">
        <v>150000000</v>
      </c>
      <c r="I32" s="162" t="s">
        <v>45</v>
      </c>
      <c r="J32" s="178" t="s">
        <v>401</v>
      </c>
      <c r="K32" s="180" t="s">
        <v>399</v>
      </c>
      <c r="L32" s="173"/>
      <c r="M32" s="173"/>
      <c r="N32" s="173"/>
    </row>
    <row r="33" spans="1:14">
      <c r="A33" s="163"/>
      <c r="B33" s="198"/>
      <c r="C33" s="189"/>
      <c r="D33" s="189"/>
      <c r="E33" s="189"/>
      <c r="F33" s="189"/>
      <c r="G33" s="199"/>
      <c r="H33" s="182"/>
      <c r="I33" s="72">
        <v>44439</v>
      </c>
      <c r="J33" s="179"/>
      <c r="K33" s="181"/>
      <c r="L33" s="174"/>
      <c r="M33" s="174"/>
      <c r="N33" s="175"/>
    </row>
    <row r="34" spans="1:14" ht="72.599999999999994" customHeight="1">
      <c r="A34" s="163">
        <v>2</v>
      </c>
      <c r="B34" s="171" t="s">
        <v>404</v>
      </c>
      <c r="C34" s="172" t="s">
        <v>83</v>
      </c>
      <c r="D34" s="172" t="s">
        <v>9</v>
      </c>
      <c r="E34" s="172" t="s">
        <v>393</v>
      </c>
      <c r="F34" s="172" t="s">
        <v>405</v>
      </c>
      <c r="G34" s="176" t="s">
        <v>398</v>
      </c>
      <c r="H34" s="177">
        <v>25400000</v>
      </c>
      <c r="I34" s="160" t="s">
        <v>45</v>
      </c>
      <c r="J34" s="178" t="s">
        <v>401</v>
      </c>
      <c r="K34" s="180" t="s">
        <v>399</v>
      </c>
      <c r="L34" s="173"/>
      <c r="M34" s="173"/>
      <c r="N34" s="173"/>
    </row>
    <row r="35" spans="1:14">
      <c r="A35" s="163"/>
      <c r="B35" s="171"/>
      <c r="C35" s="172"/>
      <c r="D35" s="172"/>
      <c r="E35" s="172"/>
      <c r="F35" s="172"/>
      <c r="G35" s="176"/>
      <c r="H35" s="177"/>
      <c r="I35" s="116">
        <v>44439</v>
      </c>
      <c r="J35" s="179"/>
      <c r="K35" s="181"/>
      <c r="L35" s="174"/>
      <c r="M35" s="174"/>
      <c r="N35" s="175"/>
    </row>
    <row r="36" spans="1:14" ht="61.2" customHeight="1">
      <c r="A36" s="163">
        <v>3</v>
      </c>
      <c r="B36" s="198" t="s">
        <v>406</v>
      </c>
      <c r="C36" s="189" t="s">
        <v>50</v>
      </c>
      <c r="D36" s="189" t="s">
        <v>9</v>
      </c>
      <c r="E36" s="189" t="s">
        <v>407</v>
      </c>
      <c r="F36" s="189" t="s">
        <v>408</v>
      </c>
      <c r="G36" s="199" t="s">
        <v>79</v>
      </c>
      <c r="H36" s="182">
        <v>9468105020</v>
      </c>
      <c r="I36" s="162" t="s">
        <v>55</v>
      </c>
      <c r="J36" s="194" t="s">
        <v>434</v>
      </c>
      <c r="K36" s="216" t="s">
        <v>425</v>
      </c>
      <c r="L36" s="210"/>
      <c r="M36" s="210"/>
      <c r="N36" s="173"/>
    </row>
    <row r="37" spans="1:14">
      <c r="A37" s="163"/>
      <c r="B37" s="198"/>
      <c r="C37" s="189"/>
      <c r="D37" s="189"/>
      <c r="E37" s="189"/>
      <c r="F37" s="189"/>
      <c r="G37" s="199"/>
      <c r="H37" s="182"/>
      <c r="I37" s="161" t="s">
        <v>318</v>
      </c>
      <c r="J37" s="195"/>
      <c r="K37" s="217"/>
      <c r="L37" s="218"/>
      <c r="M37" s="218"/>
      <c r="N37" s="175"/>
    </row>
    <row r="38" spans="1:14" ht="72.599999999999994" customHeight="1">
      <c r="A38" s="163">
        <v>4</v>
      </c>
      <c r="B38" s="198" t="s">
        <v>112</v>
      </c>
      <c r="C38" s="189" t="s">
        <v>54</v>
      </c>
      <c r="D38" s="189" t="s">
        <v>62</v>
      </c>
      <c r="E38" s="189" t="s">
        <v>393</v>
      </c>
      <c r="F38" s="189" t="s">
        <v>409</v>
      </c>
      <c r="G38" s="199" t="s">
        <v>398</v>
      </c>
      <c r="H38" s="182">
        <v>61295703.399999999</v>
      </c>
      <c r="I38" s="162" t="s">
        <v>45</v>
      </c>
      <c r="J38" s="178" t="s">
        <v>401</v>
      </c>
      <c r="K38" s="180" t="s">
        <v>426</v>
      </c>
      <c r="L38" s="173"/>
      <c r="M38" s="173"/>
      <c r="N38" s="173"/>
    </row>
    <row r="39" spans="1:14">
      <c r="A39" s="163"/>
      <c r="B39" s="198"/>
      <c r="C39" s="189"/>
      <c r="D39" s="189"/>
      <c r="E39" s="189"/>
      <c r="F39" s="189"/>
      <c r="G39" s="199"/>
      <c r="H39" s="182"/>
      <c r="I39" s="72">
        <v>44435</v>
      </c>
      <c r="J39" s="179"/>
      <c r="K39" s="181"/>
      <c r="L39" s="174"/>
      <c r="M39" s="174"/>
      <c r="N39" s="175"/>
    </row>
    <row r="40" spans="1:14" ht="67.2" customHeight="1">
      <c r="A40" s="163">
        <v>5</v>
      </c>
      <c r="B40" s="171" t="s">
        <v>410</v>
      </c>
      <c r="C40" s="172" t="s">
        <v>18</v>
      </c>
      <c r="D40" s="172" t="s">
        <v>51</v>
      </c>
      <c r="E40" s="172" t="s">
        <v>411</v>
      </c>
      <c r="F40" s="172" t="s">
        <v>412</v>
      </c>
      <c r="G40" s="176" t="s">
        <v>146</v>
      </c>
      <c r="H40" s="177">
        <v>11040798</v>
      </c>
      <c r="I40" s="160" t="s">
        <v>52</v>
      </c>
      <c r="J40" s="185" t="s">
        <v>435</v>
      </c>
      <c r="K40" s="180" t="s">
        <v>427</v>
      </c>
      <c r="L40" s="173" t="s">
        <v>428</v>
      </c>
      <c r="M40" s="173" t="s">
        <v>429</v>
      </c>
      <c r="N40" s="173"/>
    </row>
    <row r="41" spans="1:14">
      <c r="A41" s="163"/>
      <c r="B41" s="171"/>
      <c r="C41" s="172"/>
      <c r="D41" s="172"/>
      <c r="E41" s="172"/>
      <c r="F41" s="172"/>
      <c r="G41" s="176"/>
      <c r="H41" s="177"/>
      <c r="I41" s="116">
        <v>44432</v>
      </c>
      <c r="J41" s="219"/>
      <c r="K41" s="200"/>
      <c r="L41" s="174"/>
      <c r="M41" s="174"/>
      <c r="N41" s="175"/>
    </row>
    <row r="42" spans="1:14" ht="81" customHeight="1">
      <c r="A42" s="163">
        <v>6</v>
      </c>
      <c r="B42" s="171" t="s">
        <v>98</v>
      </c>
      <c r="C42" s="172" t="s">
        <v>53</v>
      </c>
      <c r="D42" s="172" t="s">
        <v>62</v>
      </c>
      <c r="E42" s="172" t="s">
        <v>393</v>
      </c>
      <c r="F42" s="172" t="s">
        <v>413</v>
      </c>
      <c r="G42" s="176" t="s">
        <v>398</v>
      </c>
      <c r="H42" s="177">
        <v>6673502753</v>
      </c>
      <c r="I42" s="160" t="s">
        <v>45</v>
      </c>
      <c r="J42" s="178" t="s">
        <v>401</v>
      </c>
      <c r="K42" s="180" t="s">
        <v>399</v>
      </c>
      <c r="L42" s="173"/>
      <c r="M42" s="173"/>
      <c r="N42" s="173"/>
    </row>
    <row r="43" spans="1:14">
      <c r="A43" s="163"/>
      <c r="B43" s="171"/>
      <c r="C43" s="172"/>
      <c r="D43" s="172"/>
      <c r="E43" s="172"/>
      <c r="F43" s="172"/>
      <c r="G43" s="176"/>
      <c r="H43" s="177"/>
      <c r="I43" s="116">
        <v>44431</v>
      </c>
      <c r="J43" s="179"/>
      <c r="K43" s="200"/>
      <c r="L43" s="174"/>
      <c r="M43" s="174"/>
      <c r="N43" s="175"/>
    </row>
    <row r="44" spans="1:14" ht="66.599999999999994" customHeight="1">
      <c r="A44" s="163">
        <v>7</v>
      </c>
      <c r="B44" s="171" t="s">
        <v>414</v>
      </c>
      <c r="C44" s="172" t="s">
        <v>74</v>
      </c>
      <c r="D44" s="172" t="s">
        <v>9</v>
      </c>
      <c r="E44" s="172" t="s">
        <v>415</v>
      </c>
      <c r="F44" s="172" t="s">
        <v>416</v>
      </c>
      <c r="G44" s="176" t="s">
        <v>153</v>
      </c>
      <c r="H44" s="177">
        <v>1085434815</v>
      </c>
      <c r="I44" s="160" t="s">
        <v>45</v>
      </c>
      <c r="J44" s="185" t="s">
        <v>436</v>
      </c>
      <c r="K44" s="180" t="s">
        <v>430</v>
      </c>
      <c r="L44" s="173"/>
      <c r="M44" s="173"/>
      <c r="N44" s="173"/>
    </row>
    <row r="45" spans="1:14">
      <c r="A45" s="163"/>
      <c r="B45" s="171"/>
      <c r="C45" s="172"/>
      <c r="D45" s="172"/>
      <c r="E45" s="172"/>
      <c r="F45" s="172"/>
      <c r="G45" s="176"/>
      <c r="H45" s="177"/>
      <c r="I45" s="116">
        <v>44431</v>
      </c>
      <c r="J45" s="219"/>
      <c r="K45" s="200"/>
      <c r="L45" s="174"/>
      <c r="M45" s="174"/>
      <c r="N45" s="175"/>
    </row>
    <row r="46" spans="1:14" ht="81" customHeight="1">
      <c r="A46" s="163">
        <v>8</v>
      </c>
      <c r="B46" s="198" t="s">
        <v>417</v>
      </c>
      <c r="C46" s="189" t="s">
        <v>18</v>
      </c>
      <c r="D46" s="189" t="s">
        <v>9</v>
      </c>
      <c r="E46" s="189" t="s">
        <v>66</v>
      </c>
      <c r="F46" s="189" t="s">
        <v>418</v>
      </c>
      <c r="G46" s="199" t="s">
        <v>135</v>
      </c>
      <c r="H46" s="182">
        <v>620821266</v>
      </c>
      <c r="I46" s="162" t="s">
        <v>45</v>
      </c>
      <c r="J46" s="178" t="s">
        <v>89</v>
      </c>
      <c r="K46" s="180" t="s">
        <v>148</v>
      </c>
      <c r="L46" s="173"/>
      <c r="M46" s="173"/>
      <c r="N46" s="173"/>
    </row>
    <row r="47" spans="1:14">
      <c r="A47" s="163"/>
      <c r="B47" s="198"/>
      <c r="C47" s="189"/>
      <c r="D47" s="189"/>
      <c r="E47" s="189"/>
      <c r="F47" s="189"/>
      <c r="G47" s="199"/>
      <c r="H47" s="182"/>
      <c r="I47" s="72">
        <v>44425</v>
      </c>
      <c r="J47" s="179"/>
      <c r="K47" s="181"/>
      <c r="L47" s="174"/>
      <c r="M47" s="174"/>
      <c r="N47" s="175"/>
    </row>
    <row r="48" spans="1:14" ht="81" customHeight="1">
      <c r="A48" s="163">
        <v>9</v>
      </c>
      <c r="B48" s="171" t="s">
        <v>419</v>
      </c>
      <c r="C48" s="172" t="s">
        <v>18</v>
      </c>
      <c r="D48" s="172" t="s">
        <v>9</v>
      </c>
      <c r="E48" s="172" t="s">
        <v>66</v>
      </c>
      <c r="F48" s="172" t="s">
        <v>420</v>
      </c>
      <c r="G48" s="176" t="s">
        <v>135</v>
      </c>
      <c r="H48" s="177">
        <v>590158763</v>
      </c>
      <c r="I48" s="160" t="s">
        <v>45</v>
      </c>
      <c r="J48" s="178" t="s">
        <v>89</v>
      </c>
      <c r="K48" s="180" t="s">
        <v>148</v>
      </c>
      <c r="L48" s="173"/>
      <c r="M48" s="173"/>
      <c r="N48" s="173"/>
    </row>
    <row r="49" spans="1:14" ht="15.75" customHeight="1">
      <c r="A49" s="163"/>
      <c r="B49" s="171"/>
      <c r="C49" s="172"/>
      <c r="D49" s="172"/>
      <c r="E49" s="172"/>
      <c r="F49" s="172"/>
      <c r="G49" s="176"/>
      <c r="H49" s="177"/>
      <c r="I49" s="116">
        <v>44425</v>
      </c>
      <c r="J49" s="179"/>
      <c r="K49" s="181"/>
      <c r="L49" s="174"/>
      <c r="M49" s="174"/>
      <c r="N49" s="175"/>
    </row>
    <row r="50" spans="1:14" ht="84.6" customHeight="1">
      <c r="A50" s="163">
        <v>10</v>
      </c>
      <c r="B50" s="198" t="s">
        <v>421</v>
      </c>
      <c r="C50" s="189" t="s">
        <v>18</v>
      </c>
      <c r="D50" s="189" t="s">
        <v>9</v>
      </c>
      <c r="E50" s="189" t="s">
        <v>66</v>
      </c>
      <c r="F50" s="189" t="s">
        <v>422</v>
      </c>
      <c r="G50" s="199" t="s">
        <v>135</v>
      </c>
      <c r="H50" s="182">
        <v>490770428</v>
      </c>
      <c r="I50" s="162" t="s">
        <v>45</v>
      </c>
      <c r="J50" s="178" t="s">
        <v>89</v>
      </c>
      <c r="K50" s="180" t="s">
        <v>148</v>
      </c>
      <c r="L50" s="173"/>
      <c r="M50" s="173"/>
      <c r="N50" s="173"/>
    </row>
    <row r="51" spans="1:14" ht="15.75" customHeight="1">
      <c r="A51" s="163"/>
      <c r="B51" s="198"/>
      <c r="C51" s="189"/>
      <c r="D51" s="189"/>
      <c r="E51" s="189"/>
      <c r="F51" s="189"/>
      <c r="G51" s="199"/>
      <c r="H51" s="182"/>
      <c r="I51" s="72">
        <v>44425</v>
      </c>
      <c r="J51" s="179"/>
      <c r="K51" s="181"/>
      <c r="L51" s="174"/>
      <c r="M51" s="174"/>
      <c r="N51" s="175"/>
    </row>
    <row r="52" spans="1:14" ht="81" customHeight="1">
      <c r="A52" s="163">
        <v>11</v>
      </c>
      <c r="B52" s="198" t="s">
        <v>423</v>
      </c>
      <c r="C52" s="189" t="s">
        <v>18</v>
      </c>
      <c r="D52" s="189" t="s">
        <v>51</v>
      </c>
      <c r="E52" s="189" t="s">
        <v>152</v>
      </c>
      <c r="F52" s="189" t="s">
        <v>424</v>
      </c>
      <c r="G52" s="199" t="s">
        <v>84</v>
      </c>
      <c r="H52" s="182">
        <v>2128000</v>
      </c>
      <c r="I52" s="162" t="s">
        <v>52</v>
      </c>
      <c r="J52" s="178" t="s">
        <v>437</v>
      </c>
      <c r="K52" s="180" t="s">
        <v>431</v>
      </c>
      <c r="L52" s="173" t="s">
        <v>433</v>
      </c>
      <c r="M52" s="173" t="s">
        <v>432</v>
      </c>
      <c r="N52" s="173"/>
    </row>
    <row r="53" spans="1:14" ht="15.75" customHeight="1">
      <c r="A53" s="163"/>
      <c r="B53" s="198"/>
      <c r="C53" s="189"/>
      <c r="D53" s="189"/>
      <c r="E53" s="189"/>
      <c r="F53" s="189"/>
      <c r="G53" s="199"/>
      <c r="H53" s="182"/>
      <c r="I53" s="72">
        <v>44425</v>
      </c>
      <c r="J53" s="179"/>
      <c r="K53" s="200"/>
      <c r="L53" s="174"/>
      <c r="M53" s="174"/>
      <c r="N53" s="175"/>
    </row>
    <row r="55" spans="1:14" s="68" customFormat="1" ht="21">
      <c r="B55" s="212" t="s">
        <v>22</v>
      </c>
      <c r="C55" s="212"/>
      <c r="D55" s="212"/>
      <c r="E55" s="212"/>
      <c r="F55" s="212"/>
      <c r="G55" s="212"/>
      <c r="H55" s="212"/>
      <c r="I55" s="212"/>
    </row>
    <row r="56" spans="1:14">
      <c r="A56" s="4"/>
    </row>
    <row r="57" spans="1:14">
      <c r="A57" s="4"/>
      <c r="B57" s="178" t="s">
        <v>8</v>
      </c>
      <c r="C57" s="178" t="s">
        <v>0</v>
      </c>
      <c r="D57" s="178" t="s">
        <v>1</v>
      </c>
      <c r="E57" s="178" t="s">
        <v>2</v>
      </c>
      <c r="F57" s="178" t="s">
        <v>3</v>
      </c>
      <c r="G57" s="178" t="s">
        <v>4</v>
      </c>
      <c r="H57" s="178" t="s">
        <v>5</v>
      </c>
      <c r="I57" s="150" t="s">
        <v>6</v>
      </c>
      <c r="J57" s="201" t="s">
        <v>10</v>
      </c>
      <c r="K57" s="202"/>
      <c r="L57" s="203" t="s">
        <v>13</v>
      </c>
      <c r="M57" s="204"/>
      <c r="N57" s="205"/>
    </row>
    <row r="58" spans="1:14">
      <c r="A58" s="4"/>
      <c r="B58" s="188"/>
      <c r="C58" s="188"/>
      <c r="D58" s="188"/>
      <c r="E58" s="188"/>
      <c r="F58" s="188"/>
      <c r="G58" s="188"/>
      <c r="H58" s="188"/>
      <c r="I58" s="152" t="s">
        <v>7</v>
      </c>
      <c r="J58" s="3" t="s">
        <v>2</v>
      </c>
      <c r="K58" s="3" t="s">
        <v>12</v>
      </c>
      <c r="L58" s="152" t="s">
        <v>14</v>
      </c>
      <c r="M58" s="152" t="s">
        <v>15</v>
      </c>
      <c r="N58" s="152" t="s">
        <v>16</v>
      </c>
    </row>
    <row r="59" spans="1:14" ht="114" customHeight="1">
      <c r="A59" s="163">
        <v>1</v>
      </c>
      <c r="B59" s="198" t="s">
        <v>438</v>
      </c>
      <c r="C59" s="189" t="s">
        <v>50</v>
      </c>
      <c r="D59" s="189" t="s">
        <v>9</v>
      </c>
      <c r="E59" s="189" t="s">
        <v>407</v>
      </c>
      <c r="F59" s="189" t="s">
        <v>439</v>
      </c>
      <c r="G59" s="199" t="s">
        <v>79</v>
      </c>
      <c r="H59" s="182">
        <v>60000000</v>
      </c>
      <c r="I59" s="162" t="s">
        <v>55</v>
      </c>
      <c r="J59" s="178" t="s">
        <v>434</v>
      </c>
      <c r="K59" s="180" t="s">
        <v>444</v>
      </c>
      <c r="L59" s="173"/>
      <c r="M59" s="173"/>
      <c r="N59" s="173"/>
    </row>
    <row r="60" spans="1:14" ht="15.75" customHeight="1">
      <c r="A60" s="163"/>
      <c r="B60" s="198"/>
      <c r="C60" s="189"/>
      <c r="D60" s="189"/>
      <c r="E60" s="189"/>
      <c r="F60" s="189"/>
      <c r="G60" s="199"/>
      <c r="H60" s="182"/>
      <c r="I60" s="161" t="s">
        <v>440</v>
      </c>
      <c r="J60" s="179"/>
      <c r="K60" s="200"/>
      <c r="L60" s="174"/>
      <c r="M60" s="174"/>
      <c r="N60" s="175"/>
    </row>
    <row r="61" spans="1:14" ht="68.400000000000006" customHeight="1">
      <c r="A61" s="163">
        <v>2</v>
      </c>
      <c r="B61" s="171" t="s">
        <v>441</v>
      </c>
      <c r="C61" s="172" t="s">
        <v>74</v>
      </c>
      <c r="D61" s="172" t="s">
        <v>62</v>
      </c>
      <c r="E61" s="172" t="s">
        <v>104</v>
      </c>
      <c r="F61" s="172" t="s">
        <v>442</v>
      </c>
      <c r="G61" s="176" t="s">
        <v>108</v>
      </c>
      <c r="H61" s="177">
        <v>2819483478</v>
      </c>
      <c r="I61" s="160" t="s">
        <v>45</v>
      </c>
      <c r="J61" s="178" t="s">
        <v>110</v>
      </c>
      <c r="K61" s="180" t="s">
        <v>445</v>
      </c>
      <c r="L61" s="173"/>
      <c r="M61" s="173"/>
      <c r="N61" s="173"/>
    </row>
    <row r="62" spans="1:14" ht="15.75" customHeight="1">
      <c r="A62" s="163"/>
      <c r="B62" s="171"/>
      <c r="C62" s="172"/>
      <c r="D62" s="172"/>
      <c r="E62" s="172"/>
      <c r="F62" s="172"/>
      <c r="G62" s="176"/>
      <c r="H62" s="177"/>
      <c r="I62" s="116">
        <v>44435</v>
      </c>
      <c r="J62" s="179"/>
      <c r="K62" s="181"/>
      <c r="L62" s="174"/>
      <c r="M62" s="174"/>
      <c r="N62" s="175"/>
    </row>
    <row r="63" spans="1:14" ht="55.2" customHeight="1">
      <c r="A63" s="163">
        <v>3</v>
      </c>
      <c r="B63" s="171" t="s">
        <v>98</v>
      </c>
      <c r="C63" s="172" t="s">
        <v>74</v>
      </c>
      <c r="D63" s="172" t="s">
        <v>62</v>
      </c>
      <c r="E63" s="172" t="s">
        <v>82</v>
      </c>
      <c r="F63" s="172" t="s">
        <v>443</v>
      </c>
      <c r="G63" s="176" t="s">
        <v>84</v>
      </c>
      <c r="H63" s="177">
        <v>299400000</v>
      </c>
      <c r="I63" s="160" t="s">
        <v>45</v>
      </c>
      <c r="J63" s="178" t="s">
        <v>85</v>
      </c>
      <c r="K63" s="180" t="s">
        <v>446</v>
      </c>
      <c r="L63" s="173"/>
      <c r="M63" s="173"/>
      <c r="N63" s="173"/>
    </row>
    <row r="64" spans="1:14">
      <c r="A64" s="163"/>
      <c r="B64" s="171"/>
      <c r="C64" s="172"/>
      <c r="D64" s="172"/>
      <c r="E64" s="172"/>
      <c r="F64" s="172"/>
      <c r="G64" s="176"/>
      <c r="H64" s="177"/>
      <c r="I64" s="116">
        <v>44432</v>
      </c>
      <c r="J64" s="179"/>
      <c r="K64" s="181"/>
      <c r="L64" s="174"/>
      <c r="M64" s="174"/>
      <c r="N64" s="175"/>
    </row>
  </sheetData>
  <mergeCells count="303">
    <mergeCell ref="B63:B64"/>
    <mergeCell ref="C63:C64"/>
    <mergeCell ref="D63:D64"/>
    <mergeCell ref="E63:E64"/>
    <mergeCell ref="F63:F64"/>
    <mergeCell ref="G63:G64"/>
    <mergeCell ref="H63:H64"/>
    <mergeCell ref="A63:A64"/>
    <mergeCell ref="J63:J64"/>
    <mergeCell ref="K63:K64"/>
    <mergeCell ref="L63:L64"/>
    <mergeCell ref="M63:M64"/>
    <mergeCell ref="N63:N64"/>
    <mergeCell ref="A52:A53"/>
    <mergeCell ref="B52:B53"/>
    <mergeCell ref="C52:C53"/>
    <mergeCell ref="D52:D53"/>
    <mergeCell ref="E52:E53"/>
    <mergeCell ref="F52:F53"/>
    <mergeCell ref="G52:G53"/>
    <mergeCell ref="H52:H53"/>
    <mergeCell ref="J52:J53"/>
    <mergeCell ref="A50:A51"/>
    <mergeCell ref="B50:B51"/>
    <mergeCell ref="C50:C51"/>
    <mergeCell ref="D50:D51"/>
    <mergeCell ref="E50:E51"/>
    <mergeCell ref="F50:F51"/>
    <mergeCell ref="G50:G51"/>
    <mergeCell ref="H50:H51"/>
    <mergeCell ref="J50:J51"/>
    <mergeCell ref="A48:A49"/>
    <mergeCell ref="B48:B49"/>
    <mergeCell ref="C48:C49"/>
    <mergeCell ref="D48:D49"/>
    <mergeCell ref="E48:E49"/>
    <mergeCell ref="F48:F49"/>
    <mergeCell ref="G48:G49"/>
    <mergeCell ref="H48:H49"/>
    <mergeCell ref="J48:J49"/>
    <mergeCell ref="K48:K49"/>
    <mergeCell ref="L48:L49"/>
    <mergeCell ref="M48:M49"/>
    <mergeCell ref="N48:N49"/>
    <mergeCell ref="A61:A62"/>
    <mergeCell ref="B61:B62"/>
    <mergeCell ref="C61:C62"/>
    <mergeCell ref="D61:D62"/>
    <mergeCell ref="E61:E62"/>
    <mergeCell ref="F61:F62"/>
    <mergeCell ref="G61:G62"/>
    <mergeCell ref="H61:H62"/>
    <mergeCell ref="A59:A60"/>
    <mergeCell ref="B59:B60"/>
    <mergeCell ref="C59:C60"/>
    <mergeCell ref="D59:D60"/>
    <mergeCell ref="E59:E60"/>
    <mergeCell ref="F59:F60"/>
    <mergeCell ref="G59:G60"/>
    <mergeCell ref="H59:H60"/>
    <mergeCell ref="L46:L47"/>
    <mergeCell ref="M46:M47"/>
    <mergeCell ref="N46:N47"/>
    <mergeCell ref="J59:J60"/>
    <mergeCell ref="B55:I55"/>
    <mergeCell ref="B57:B58"/>
    <mergeCell ref="C57:C58"/>
    <mergeCell ref="D57:D58"/>
    <mergeCell ref="E57:E58"/>
    <mergeCell ref="F57:F58"/>
    <mergeCell ref="G57:G58"/>
    <mergeCell ref="H57:H58"/>
    <mergeCell ref="J57:K57"/>
    <mergeCell ref="K50:K51"/>
    <mergeCell ref="L50:L51"/>
    <mergeCell ref="M50:M51"/>
    <mergeCell ref="N50:N51"/>
    <mergeCell ref="K52:K53"/>
    <mergeCell ref="L52:L53"/>
    <mergeCell ref="M52:M53"/>
    <mergeCell ref="N52:N53"/>
    <mergeCell ref="A32:A33"/>
    <mergeCell ref="A25:A26"/>
    <mergeCell ref="B25:B26"/>
    <mergeCell ref="J61:J62"/>
    <mergeCell ref="K61:K62"/>
    <mergeCell ref="L61:L62"/>
    <mergeCell ref="M61:M62"/>
    <mergeCell ref="N61:N62"/>
    <mergeCell ref="K34:K35"/>
    <mergeCell ref="L34:L35"/>
    <mergeCell ref="M34:M35"/>
    <mergeCell ref="N34:N35"/>
    <mergeCell ref="M36:M37"/>
    <mergeCell ref="L59:L60"/>
    <mergeCell ref="M59:M60"/>
    <mergeCell ref="L57:N57"/>
    <mergeCell ref="K59:K60"/>
    <mergeCell ref="N59:N60"/>
    <mergeCell ref="M40:M41"/>
    <mergeCell ref="N40:N41"/>
    <mergeCell ref="K42:K43"/>
    <mergeCell ref="L42:L43"/>
    <mergeCell ref="N42:N43"/>
    <mergeCell ref="K46:K47"/>
    <mergeCell ref="N36:N37"/>
    <mergeCell ref="K36:K37"/>
    <mergeCell ref="L36:L37"/>
    <mergeCell ref="J36:J37"/>
    <mergeCell ref="C19:I19"/>
    <mergeCell ref="A21:A22"/>
    <mergeCell ref="A23:A24"/>
    <mergeCell ref="K23:K24"/>
    <mergeCell ref="L23:L24"/>
    <mergeCell ref="B21:B22"/>
    <mergeCell ref="C21:C22"/>
    <mergeCell ref="H30:H31"/>
    <mergeCell ref="A34:A35"/>
    <mergeCell ref="G34:G35"/>
    <mergeCell ref="J34:J35"/>
    <mergeCell ref="H34:H35"/>
    <mergeCell ref="B34:B35"/>
    <mergeCell ref="C34:C35"/>
    <mergeCell ref="D34:D35"/>
    <mergeCell ref="E34:E35"/>
    <mergeCell ref="F34:F35"/>
    <mergeCell ref="E23:E24"/>
    <mergeCell ref="G30:G31"/>
    <mergeCell ref="C30:C31"/>
    <mergeCell ref="A1:D1"/>
    <mergeCell ref="F1:G1"/>
    <mergeCell ref="B28:I28"/>
    <mergeCell ref="A7:A8"/>
    <mergeCell ref="B7:B8"/>
    <mergeCell ref="D7:D8"/>
    <mergeCell ref="E7:E8"/>
    <mergeCell ref="F7:F8"/>
    <mergeCell ref="G7:G8"/>
    <mergeCell ref="H7:H8"/>
    <mergeCell ref="A12:A13"/>
    <mergeCell ref="B12:B13"/>
    <mergeCell ref="A5:A6"/>
    <mergeCell ref="B5:B6"/>
    <mergeCell ref="C5:C6"/>
    <mergeCell ref="D5:D6"/>
    <mergeCell ref="D21:D22"/>
    <mergeCell ref="E21:E22"/>
    <mergeCell ref="F21:F22"/>
    <mergeCell ref="F12:F13"/>
    <mergeCell ref="G12:G13"/>
    <mergeCell ref="H12:H13"/>
    <mergeCell ref="G21:G22"/>
    <mergeCell ref="H21:H22"/>
    <mergeCell ref="C3:I3"/>
    <mergeCell ref="L5:N5"/>
    <mergeCell ref="C7:C8"/>
    <mergeCell ref="N38:N39"/>
    <mergeCell ref="M38:M39"/>
    <mergeCell ref="L38:L39"/>
    <mergeCell ref="K38:K39"/>
    <mergeCell ref="J7:J8"/>
    <mergeCell ref="K7:K8"/>
    <mergeCell ref="C10:I10"/>
    <mergeCell ref="L12:N12"/>
    <mergeCell ref="L30:N30"/>
    <mergeCell ref="L7:L8"/>
    <mergeCell ref="M7:M8"/>
    <mergeCell ref="N7:N8"/>
    <mergeCell ref="J30:K30"/>
    <mergeCell ref="F23:F24"/>
    <mergeCell ref="G23:G24"/>
    <mergeCell ref="C23:C24"/>
    <mergeCell ref="D23:D24"/>
    <mergeCell ref="H36:H37"/>
    <mergeCell ref="C36:C37"/>
    <mergeCell ref="D36:D37"/>
    <mergeCell ref="E36:E37"/>
    <mergeCell ref="E5:E6"/>
    <mergeCell ref="F5:F6"/>
    <mergeCell ref="G5:G6"/>
    <mergeCell ref="H5:H6"/>
    <mergeCell ref="J5:K5"/>
    <mergeCell ref="J12:K12"/>
    <mergeCell ref="L21:N21"/>
    <mergeCell ref="M23:M24"/>
    <mergeCell ref="N23:N24"/>
    <mergeCell ref="J21:K21"/>
    <mergeCell ref="H23:H24"/>
    <mergeCell ref="J23:J24"/>
    <mergeCell ref="E16:E17"/>
    <mergeCell ref="F16:F17"/>
    <mergeCell ref="G16:G17"/>
    <mergeCell ref="H16:H17"/>
    <mergeCell ref="J16:J17"/>
    <mergeCell ref="K16:K17"/>
    <mergeCell ref="L16:L17"/>
    <mergeCell ref="M16:M17"/>
    <mergeCell ref="N16:N17"/>
    <mergeCell ref="A42:A43"/>
    <mergeCell ref="B42:B43"/>
    <mergeCell ref="C42:C43"/>
    <mergeCell ref="D42:D43"/>
    <mergeCell ref="E42:E43"/>
    <mergeCell ref="C12:C13"/>
    <mergeCell ref="D12:D13"/>
    <mergeCell ref="E12:E13"/>
    <mergeCell ref="F40:F41"/>
    <mergeCell ref="C25:C26"/>
    <mergeCell ref="D25:D26"/>
    <mergeCell ref="E25:E26"/>
    <mergeCell ref="F25:F26"/>
    <mergeCell ref="B23:B24"/>
    <mergeCell ref="A36:A37"/>
    <mergeCell ref="B36:B37"/>
    <mergeCell ref="F36:F37"/>
    <mergeCell ref="D30:D31"/>
    <mergeCell ref="A30:A31"/>
    <mergeCell ref="B30:B31"/>
    <mergeCell ref="E30:E31"/>
    <mergeCell ref="F30:F31"/>
    <mergeCell ref="C38:C39"/>
    <mergeCell ref="D38:D39"/>
    <mergeCell ref="D32:D33"/>
    <mergeCell ref="E32:E33"/>
    <mergeCell ref="F32:F33"/>
    <mergeCell ref="G32:G33"/>
    <mergeCell ref="K32:K33"/>
    <mergeCell ref="M32:M33"/>
    <mergeCell ref="A40:A41"/>
    <mergeCell ref="B40:B41"/>
    <mergeCell ref="C40:C41"/>
    <mergeCell ref="D40:D41"/>
    <mergeCell ref="E40:E41"/>
    <mergeCell ref="G40:G41"/>
    <mergeCell ref="H40:H41"/>
    <mergeCell ref="J40:J41"/>
    <mergeCell ref="K40:K41"/>
    <mergeCell ref="L40:L41"/>
    <mergeCell ref="G36:G37"/>
    <mergeCell ref="E38:E39"/>
    <mergeCell ref="F38:F39"/>
    <mergeCell ref="G38:G39"/>
    <mergeCell ref="H38:H39"/>
    <mergeCell ref="A38:A39"/>
    <mergeCell ref="B38:B39"/>
    <mergeCell ref="J38:J39"/>
    <mergeCell ref="N32:N33"/>
    <mergeCell ref="L32:L33"/>
    <mergeCell ref="J32:J33"/>
    <mergeCell ref="H32:H33"/>
    <mergeCell ref="A44:A45"/>
    <mergeCell ref="B44:B45"/>
    <mergeCell ref="C44:C45"/>
    <mergeCell ref="D44:D45"/>
    <mergeCell ref="E44:E45"/>
    <mergeCell ref="F44:F45"/>
    <mergeCell ref="G44:G45"/>
    <mergeCell ref="H44:H45"/>
    <mergeCell ref="J44:J45"/>
    <mergeCell ref="K44:K45"/>
    <mergeCell ref="L44:L45"/>
    <mergeCell ref="M44:M45"/>
    <mergeCell ref="N44:N45"/>
    <mergeCell ref="F42:F43"/>
    <mergeCell ref="G42:G43"/>
    <mergeCell ref="H42:H43"/>
    <mergeCell ref="M42:M43"/>
    <mergeCell ref="J42:J43"/>
    <mergeCell ref="B32:B33"/>
    <mergeCell ref="C32:C33"/>
    <mergeCell ref="A46:A47"/>
    <mergeCell ref="B46:B47"/>
    <mergeCell ref="C46:C47"/>
    <mergeCell ref="D46:D47"/>
    <mergeCell ref="E46:E47"/>
    <mergeCell ref="F46:F47"/>
    <mergeCell ref="G46:G47"/>
    <mergeCell ref="H46:H47"/>
    <mergeCell ref="J46:J47"/>
    <mergeCell ref="L25:L26"/>
    <mergeCell ref="M25:M26"/>
    <mergeCell ref="N25:N26"/>
    <mergeCell ref="N14:N15"/>
    <mergeCell ref="A14:A15"/>
    <mergeCell ref="B14:B15"/>
    <mergeCell ref="C14:C15"/>
    <mergeCell ref="D14:D15"/>
    <mergeCell ref="E14:E15"/>
    <mergeCell ref="F14:F15"/>
    <mergeCell ref="G14:G15"/>
    <mergeCell ref="H14:H15"/>
    <mergeCell ref="J14:J15"/>
    <mergeCell ref="K14:K15"/>
    <mergeCell ref="L14:L15"/>
    <mergeCell ref="M14:M15"/>
    <mergeCell ref="G25:G26"/>
    <mergeCell ref="H25:H26"/>
    <mergeCell ref="J25:J26"/>
    <mergeCell ref="K25:K26"/>
    <mergeCell ref="A16:A17"/>
    <mergeCell ref="B16:B17"/>
    <mergeCell ref="C16:C17"/>
    <mergeCell ref="D16:D17"/>
  </mergeCells>
  <phoneticPr fontId="15" type="noConversion"/>
  <hyperlinks>
    <hyperlink ref="B14" r:id="rId1" display="javascript: consultaProceso('21-13-12273800')" xr:uid="{167F3F67-1732-41AB-B0F9-046DB7A6B579}"/>
    <hyperlink ref="B16" r:id="rId2" display="javascript: consultaProceso('21-13-12262716')" xr:uid="{8CC32674-4D64-4173-9358-24FC94D2AA39}"/>
    <hyperlink ref="B14:B15" r:id="rId3" display="CMC-055-2021" xr:uid="{4B6F8741-0A69-4E06-8953-6364C50E110C}"/>
    <hyperlink ref="B16:B17" r:id="rId4" display="C.M.C-027/2021" xr:uid="{CD1D6262-2842-462A-B51A-43033C448220}"/>
    <hyperlink ref="K14" r:id="rId5" xr:uid="{4A26EC1C-DE53-4A32-BF13-D56EC0CBD43A}"/>
    <hyperlink ref="B32" r:id="rId6" display="javascript: consultaProceso('21-11-12279453')" xr:uid="{9729B52B-BC2B-4D26-A50D-5BF0569599A7}"/>
    <hyperlink ref="B34" r:id="rId7" display="javascript: consultaProceso('21-13-12279376')" xr:uid="{68895FA3-4B7E-4739-AE42-95802D1B8BA6}"/>
    <hyperlink ref="B36" r:id="rId8" display="javascript: consultaProceso('21-12-12276969')" xr:uid="{D35A5A32-1E1B-4DA3-8570-C8D2ADA40E9B}"/>
    <hyperlink ref="B38" r:id="rId9" display="javascript: consultaProceso('21-11-12268389')" xr:uid="{103861A4-0392-42F8-92F7-DC2602D4CC13}"/>
    <hyperlink ref="B40" r:id="rId10" display="javascript: consultaProceso('21-4-12276255')" xr:uid="{5E3075D5-04F2-4348-8550-0A29A91E2F49}"/>
    <hyperlink ref="B42" r:id="rId11" display="javascript: consultaProceso('21-21-24811')" xr:uid="{AC8ADCBA-A04D-4F13-A1E9-B497FB005339}"/>
    <hyperlink ref="B44" r:id="rId12" display="javascript: consultaProceso('21-1-217933')" xr:uid="{D224538A-93F3-4CC3-B382-1CF697E9FA96}"/>
    <hyperlink ref="B46" r:id="rId13" display="javascript: consultaProceso('21-4-12226488')" xr:uid="{F3057423-956D-461D-A765-3638124AC58A}"/>
    <hyperlink ref="B48" r:id="rId14" display="javascript: consultaProceso('21-4-12226563')" xr:uid="{2F215123-ED9C-4BA1-99B9-7050363191C3}"/>
    <hyperlink ref="B50" r:id="rId15" display="javascript: consultaProceso('21-4-12226620')" xr:uid="{5EA38348-3642-4950-AD87-66D708BDE6E8}"/>
    <hyperlink ref="B52" r:id="rId16" display="javascript: consultaProceso('21-4-12234968')" xr:uid="{93D67C74-69DB-4737-AAB5-7FA73934D51B}"/>
    <hyperlink ref="B32:B33" r:id="rId17" display="SA-011-2021" xr:uid="{7EDC9460-3DB7-4DA5-817D-9652254C5007}"/>
    <hyperlink ref="B34:B35" r:id="rId18" display="CMC-057-2021" xr:uid="{C9CDA804-9031-4817-9C7F-015147D146A4}"/>
    <hyperlink ref="B36:B37" r:id="rId19" display="CI-018-2021" xr:uid="{5814B2F7-FE73-4841-BBB5-B850952E1009}"/>
    <hyperlink ref="B38:B39" r:id="rId20" display="SA-010-2021" xr:uid="{D6405201-FE6C-4B40-B3D0-E15F991F2CFA}"/>
    <hyperlink ref="B40:B41" r:id="rId21" display="CM 2021 067" xr:uid="{0D759E0C-5E2F-4978-8D16-4395C0323988}"/>
    <hyperlink ref="B42:B43" r:id="rId22" display="LP-004-2021" xr:uid="{03DC7D7D-19DD-46A5-AAA4-6EB30EF651E9}"/>
    <hyperlink ref="B44:B45" r:id="rId23" display="MVF-SPIF-LP-002-2021" xr:uid="{E10CC967-2223-40C8-92C0-4799508B46FF}"/>
    <hyperlink ref="B46:B47" r:id="rId24" display="SPO 016 - 2021" xr:uid="{54E16E7C-87A7-45A2-9E44-C19DEA6AA097}"/>
    <hyperlink ref="B48:B49" r:id="rId25" display="SPO 017 - 2021" xr:uid="{58D2364C-DA0D-41F0-A2C4-06B8AC302E23}"/>
    <hyperlink ref="B50:B51" r:id="rId26" display="SPO 018 - 2021" xr:uid="{9B8CAD31-9B08-4517-B2CC-FBBB585CFA04}"/>
    <hyperlink ref="B52:B53" r:id="rId27" display="CC-013-2021-JORGE BEDOYA" xr:uid="{CD9DA2DA-185D-4D12-9441-E17DD41AF40C}"/>
    <hyperlink ref="K32" r:id="rId28" xr:uid="{500F4A65-E9C6-4CFD-B182-E76432BF30BF}"/>
    <hyperlink ref="K34" r:id="rId29" xr:uid="{90E193F6-8B4C-42A2-855B-1147F0C3840C}"/>
    <hyperlink ref="K36" r:id="rId30" xr:uid="{7F264074-CE66-409E-AB44-9E6B32F109D6}"/>
    <hyperlink ref="K42" r:id="rId31" xr:uid="{5786F130-B0A6-4954-A643-89392F6420E4}"/>
    <hyperlink ref="K44" r:id="rId32" xr:uid="{C2E14695-9A53-4396-8B0F-E18EB6646F12}"/>
    <hyperlink ref="K52" r:id="rId33" xr:uid="{540FD564-0F66-4F20-87FB-AC1898479FE4}"/>
    <hyperlink ref="B59" r:id="rId34" display="javascript: consultaProceso('21-12-12267848')" xr:uid="{6EEE0BDF-190D-4745-8058-319EDF4B76C1}"/>
    <hyperlink ref="B61" r:id="rId35" display="javascript: consultaProceso('21-1-218527')" xr:uid="{555C3F71-F34F-4E8D-8677-4AF9804CCFE9}"/>
    <hyperlink ref="B63" r:id="rId36" display="javascript: consultaProceso('21-1-217975')" xr:uid="{B1B4E50B-91C4-4339-BA51-5ED6D9CFC210}"/>
    <hyperlink ref="B59:B60" r:id="rId37" display="CI-017-2021" xr:uid="{3E0D56B2-DB21-4693-A981-B7A3D6618529}"/>
    <hyperlink ref="B61:B62" r:id="rId38" display="LP-005 DE 2021" xr:uid="{86CA36DF-0FD1-414B-A4D7-42A81F400A0B}"/>
    <hyperlink ref="B63:B64" r:id="rId39" display="LP-004-2021" xr:uid="{A4AF1C17-5988-417E-8073-86A511E42781}"/>
    <hyperlink ref="K61" r:id="rId40" xr:uid="{EDD0DD50-3D12-4684-A8B0-733B1C862972}"/>
  </hyperlinks>
  <pageMargins left="0.7" right="0.7" top="0.75" bottom="0.75" header="0.3" footer="0.3"/>
  <pageSetup orientation="portrait" r:id="rId4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RESUMEN</vt:lpstr>
      <vt:lpstr>ANTIOQUIA</vt:lpstr>
      <vt:lpstr>URABÀ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Manuela Gutierrez Arcila</cp:lastModifiedBy>
  <cp:lastPrinted>2018-10-01T13:42:16Z</cp:lastPrinted>
  <dcterms:created xsi:type="dcterms:W3CDTF">2018-07-07T21:55:34Z</dcterms:created>
  <dcterms:modified xsi:type="dcterms:W3CDTF">2021-09-01T03:39:42Z</dcterms:modified>
</cp:coreProperties>
</file>