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sn-105lab\Desktop\"/>
    </mc:Choice>
  </mc:AlternateContent>
  <bookViews>
    <workbookView xWindow="0" yWindow="0" windowWidth="28800" windowHeight="12585"/>
  </bookViews>
  <sheets>
    <sheet name="Budget" sheetId="1" r:id="rId1"/>
    <sheet name="Sales by Night" sheetId="2" r:id="rId2"/>
    <sheet name="Expenses" sheetId="4" r:id="rId3"/>
  </sheets>
  <calcPr calcId="152511"/>
</workbook>
</file>

<file path=xl/calcChain.xml><?xml version="1.0" encoding="utf-8"?>
<calcChain xmlns="http://schemas.openxmlformats.org/spreadsheetml/2006/main">
  <c r="E5" i="1" l="1"/>
  <c r="E51" i="1"/>
  <c r="F35" i="1"/>
  <c r="F29" i="1"/>
  <c r="L14" i="1"/>
  <c r="L15" i="1"/>
  <c r="L16" i="1"/>
  <c r="L17" i="1"/>
  <c r="L18" i="1"/>
  <c r="L19" i="1"/>
  <c r="L20" i="1"/>
  <c r="L21" i="1"/>
  <c r="L22" i="1"/>
  <c r="L13" i="1"/>
  <c r="L9" i="1"/>
  <c r="K9" i="1"/>
  <c r="F23" i="1"/>
  <c r="K23" i="1" s="1"/>
  <c r="F22" i="1"/>
  <c r="K13" i="1"/>
  <c r="E4" i="4"/>
  <c r="E26" i="4"/>
  <c r="B10" i="2"/>
  <c r="L23" i="1" l="1"/>
  <c r="F24" i="1"/>
  <c r="L35" i="1"/>
  <c r="F32" i="1"/>
  <c r="L32" i="1" s="1"/>
  <c r="F36" i="1"/>
  <c r="L36" i="1" s="1"/>
  <c r="F30" i="1"/>
  <c r="J10" i="1"/>
  <c r="C11" i="2"/>
  <c r="D11" i="2"/>
  <c r="E11" i="2"/>
  <c r="F11" i="2"/>
  <c r="G11" i="2"/>
  <c r="H11" i="2"/>
  <c r="I11" i="2"/>
  <c r="C12" i="2"/>
  <c r="D12" i="2"/>
  <c r="E12" i="2"/>
  <c r="F12" i="2"/>
  <c r="G12" i="2"/>
  <c r="H12" i="2"/>
  <c r="I12" i="2"/>
  <c r="C13" i="2"/>
  <c r="D13" i="2"/>
  <c r="E13" i="2"/>
  <c r="F13" i="2"/>
  <c r="G13" i="2"/>
  <c r="H13" i="2"/>
  <c r="I13" i="2"/>
  <c r="B13" i="2"/>
  <c r="B11" i="2"/>
  <c r="B12" i="2"/>
  <c r="C10" i="2"/>
  <c r="D10" i="2"/>
  <c r="E10" i="2"/>
  <c r="F10" i="2"/>
  <c r="G10" i="2"/>
  <c r="H10" i="2"/>
  <c r="I10" i="2"/>
  <c r="L5" i="2" l="1"/>
  <c r="L3" i="2"/>
  <c r="E15" i="4" l="1"/>
  <c r="D31" i="4" l="1"/>
  <c r="E30" i="4"/>
  <c r="E22" i="4"/>
  <c r="E18" i="4"/>
  <c r="E8" i="4"/>
  <c r="E31" i="4" l="1"/>
  <c r="C6" i="2" l="1"/>
  <c r="D6" i="2"/>
  <c r="E6" i="2"/>
  <c r="F6" i="2"/>
  <c r="G6" i="2"/>
  <c r="H6" i="2"/>
  <c r="I6" i="2"/>
  <c r="B6" i="2"/>
  <c r="J6" i="2" l="1"/>
  <c r="C14" i="2" l="1"/>
  <c r="D14" i="2"/>
  <c r="E14" i="2"/>
  <c r="F14" i="2"/>
  <c r="H14" i="2"/>
  <c r="B14" i="2" l="1"/>
  <c r="I14" i="2"/>
  <c r="G14" i="2"/>
  <c r="J13" i="2"/>
  <c r="J12" i="2"/>
  <c r="L30" i="1"/>
  <c r="J14" i="2" l="1"/>
  <c r="L29" i="1" l="1"/>
  <c r="K29" i="1"/>
  <c r="E49" i="1"/>
  <c r="E6" i="1" s="1"/>
  <c r="F5" i="1"/>
  <c r="F34" i="1"/>
  <c r="L34" i="1" s="1"/>
  <c r="F33" i="1"/>
  <c r="F31" i="1"/>
  <c r="L31" i="1" s="1"/>
  <c r="K19" i="1"/>
  <c r="K17" i="1"/>
  <c r="K16" i="1"/>
  <c r="K15" i="1"/>
  <c r="K14" i="1"/>
  <c r="F7" i="1"/>
  <c r="K7" i="1" l="1"/>
  <c r="L7" i="1"/>
  <c r="L33" i="1"/>
  <c r="F37" i="1"/>
  <c r="K5" i="1"/>
  <c r="L5" i="1"/>
  <c r="F6" i="1"/>
  <c r="E8" i="1"/>
  <c r="J24" i="1"/>
  <c r="L24" i="1" s="1"/>
  <c r="K20" i="1"/>
  <c r="K21" i="1"/>
  <c r="K30" i="1"/>
  <c r="K31" i="1"/>
  <c r="K32" i="1"/>
  <c r="K33" i="1"/>
  <c r="K34" i="1"/>
  <c r="K35" i="1"/>
  <c r="K36" i="1"/>
  <c r="J37" i="1"/>
  <c r="K18" i="1"/>
  <c r="K22" i="1"/>
  <c r="L37" i="1" l="1"/>
  <c r="K6" i="1"/>
  <c r="K8" i="1" s="1"/>
  <c r="K10" i="1" s="1"/>
  <c r="L6" i="1"/>
  <c r="J26" i="1"/>
  <c r="J39" i="1" s="1"/>
  <c r="F8" i="1"/>
  <c r="F10" i="1" s="1"/>
  <c r="F26" i="1" s="1"/>
  <c r="K37" i="1"/>
  <c r="K24" i="1"/>
  <c r="K26" i="1" l="1"/>
  <c r="F39" i="1"/>
  <c r="K39" i="1" s="1"/>
  <c r="L10" i="1"/>
  <c r="L8" i="1"/>
  <c r="L39" i="1" l="1"/>
  <c r="L26" i="1"/>
</calcChain>
</file>

<file path=xl/sharedStrings.xml><?xml version="1.0" encoding="utf-8"?>
<sst xmlns="http://schemas.openxmlformats.org/spreadsheetml/2006/main" count="150" uniqueCount="120">
  <si>
    <t>Budget</t>
  </si>
  <si>
    <t>Actual</t>
  </si>
  <si>
    <t>Revenue</t>
  </si>
  <si>
    <t>Units</t>
  </si>
  <si>
    <t>Total</t>
  </si>
  <si>
    <t>Variance</t>
  </si>
  <si>
    <t>% Var.</t>
  </si>
  <si>
    <t>Total Tickets</t>
  </si>
  <si>
    <t>Online Tickets</t>
  </si>
  <si>
    <t>Box Office Tickets</t>
  </si>
  <si>
    <t>Comps</t>
  </si>
  <si>
    <t>Total Revenue</t>
  </si>
  <si>
    <t>Production Expenses</t>
  </si>
  <si>
    <t>Costumes</t>
  </si>
  <si>
    <t>Crew Feed/Water</t>
  </si>
  <si>
    <t>Equipment Rental</t>
  </si>
  <si>
    <t>Lighting</t>
  </si>
  <si>
    <t>Marketing</t>
  </si>
  <si>
    <t>Production General</t>
  </si>
  <si>
    <t>Production Recording</t>
  </si>
  <si>
    <t>Props</t>
  </si>
  <si>
    <t>Set Dressing</t>
  </si>
  <si>
    <t>Rehearsal Space</t>
  </si>
  <si>
    <t>Venue Fee</t>
  </si>
  <si>
    <t>Total Expenses</t>
  </si>
  <si>
    <t>Gross Profit</t>
  </si>
  <si>
    <t>Overhead</t>
  </si>
  <si>
    <t>Actor(s)</t>
  </si>
  <si>
    <t>Musician(s)</t>
  </si>
  <si>
    <t>Director</t>
  </si>
  <si>
    <t>Producer</t>
  </si>
  <si>
    <t>Designers</t>
  </si>
  <si>
    <t>Production Assistant</t>
  </si>
  <si>
    <t>Sound Engineer</t>
  </si>
  <si>
    <t>Stage Manager</t>
  </si>
  <si>
    <t>Total Overhead</t>
  </si>
  <si>
    <t>Assumptions</t>
  </si>
  <si>
    <t>Number of Tech Days</t>
  </si>
  <si>
    <t>% Online</t>
  </si>
  <si>
    <t>% General</t>
  </si>
  <si>
    <t>% Discount</t>
  </si>
  <si>
    <t>% Door</t>
  </si>
  <si>
    <t>Discount Price</t>
  </si>
  <si>
    <t>Door Price</t>
  </si>
  <si>
    <t>Number of Actors</t>
  </si>
  <si>
    <t>Actor Rate</t>
  </si>
  <si>
    <t>Stage Manager (per show)</t>
  </si>
  <si>
    <t>Sound Engineer Tech Rate</t>
  </si>
  <si>
    <t>Sound Engineer Show Rate</t>
  </si>
  <si>
    <t>Number of Rehearsal Space Nights</t>
  </si>
  <si>
    <t>Rehearsal Space Nightly Rate</t>
  </si>
  <si>
    <t>Number of Designers</t>
  </si>
  <si>
    <t>Designer Rate</t>
  </si>
  <si>
    <t>Producer Rate</t>
  </si>
  <si>
    <t>Director Rate</t>
  </si>
  <si>
    <t>Music Director Rate</t>
  </si>
  <si>
    <t xml:space="preserve">Number of Shows </t>
  </si>
  <si>
    <t>Number</t>
  </si>
  <si>
    <t>Online Discount</t>
  </si>
  <si>
    <t xml:space="preserve">Online  </t>
  </si>
  <si>
    <t>Door Cash</t>
  </si>
  <si>
    <t>Door CC</t>
  </si>
  <si>
    <t>$</t>
  </si>
  <si>
    <t>Online Discount Price</t>
  </si>
  <si>
    <t>Online Price</t>
  </si>
  <si>
    <t>Item</t>
  </si>
  <si>
    <t>Cost</t>
  </si>
  <si>
    <t>Vendor</t>
  </si>
  <si>
    <t>Payment Method</t>
  </si>
  <si>
    <t>Paid By</t>
  </si>
  <si>
    <t>Date Paid</t>
  </si>
  <si>
    <t>Reimbursement Amount</t>
  </si>
  <si>
    <t>Reimbursement Date</t>
  </si>
  <si>
    <t>Reimbursement Method</t>
  </si>
  <si>
    <t>Lights</t>
  </si>
  <si>
    <t>Venue</t>
  </si>
  <si>
    <t xml:space="preserve">Total </t>
  </si>
  <si>
    <t>Makeup</t>
  </si>
  <si>
    <t>General</t>
  </si>
  <si>
    <t>TOTAL</t>
  </si>
  <si>
    <t>Water</t>
  </si>
  <si>
    <t>Total Online</t>
  </si>
  <si>
    <t>Total Discount</t>
  </si>
  <si>
    <t>*You may end up with multiple discount prices; it's up to you to decide whether formulas are worth it.  If I have more than 2 discount levels, I just hard enter the $ total.</t>
  </si>
  <si>
    <t>Venue Capacity</t>
  </si>
  <si>
    <t>% Sold - Sell-through Rate</t>
  </si>
  <si>
    <t>*Do not use 100%!!!  Do not use 75%!!!  Budget conservatively and be pleasantly surprised.</t>
  </si>
  <si>
    <t>*Use an online/door breakdown if you have different prices in both places.  Otherwise, skip it.</t>
  </si>
  <si>
    <t>*What % do you think will be full-price?</t>
  </si>
  <si>
    <t>General/Full Price</t>
  </si>
  <si>
    <t>*Avg discount price.  You could build formulae with more discount levels, but this gets complicated</t>
  </si>
  <si>
    <t>Fringe Registration</t>
  </si>
  <si>
    <t>*If you have non-union actors, you may not need to pay them, but it's nice if you do.  Make sure you do what you say you will.</t>
  </si>
  <si>
    <t>Number of Musicians</t>
  </si>
  <si>
    <t xml:space="preserve"> Musicians Rate</t>
  </si>
  <si>
    <t>*May be provided by venue or included in venue rental.  It is in your interest to hire a rehearsal SM and possibly have your own to call the show even if venue provides a production SM.</t>
  </si>
  <si>
    <t>Rights per show</t>
  </si>
  <si>
    <t>*Original work so no rights to pay--make sure you get rights if you are doing a published play.  Yes, they will find you!!</t>
  </si>
  <si>
    <t>Photographer</t>
  </si>
  <si>
    <t>You could break out marketing further - print ads, online ads, postcards</t>
  </si>
  <si>
    <t>Tape, batteries, etc.</t>
  </si>
  <si>
    <t>Assumes no rehearsal pay</t>
  </si>
  <si>
    <t xml:space="preserve">Varies wildly depending on what's in your venue, what you/your sound people own, and what kind of deal you can get on a rental.  </t>
  </si>
  <si>
    <t>Assumes all door tickets are full-price</t>
  </si>
  <si>
    <t>You could negotiate to include this in your sound person's rate</t>
  </si>
  <si>
    <t>Pay for staff positions below here is not universal, especially not in shows produced by a team of friends.  That said, if you are needing to hire people, you often get what you pay for.  Ask around.</t>
  </si>
  <si>
    <t xml:space="preserve">Online Discount </t>
  </si>
  <si>
    <t>Enter the number of each type of ticket per night</t>
  </si>
  <si>
    <t>Table below multiplies the number of tickets by the prices listed in the price table</t>
  </si>
  <si>
    <t>Price Table</t>
  </si>
  <si>
    <t>Department</t>
  </si>
  <si>
    <t>Other Revenue (Fundraising)</t>
  </si>
  <si>
    <t>*I have this broken out per performance, you could also plug in a flat rate by overriding the formula.</t>
  </si>
  <si>
    <t>*Fringe designer rates really vary.  Some design for free at the fringe or have other work-arounds, like a director doing props and costumes.  I'm not saying they should or shouldn't, just saying they do.</t>
  </si>
  <si>
    <t>Input only in cells in orange</t>
  </si>
  <si>
    <t>Net Income (Loss)</t>
  </si>
  <si>
    <t>*You're doing a musical?  Pay for sound.  Pay for sound.  Pay for sound.  This is not a place to save money or use someone inexperienced. Try to book a flat fee rather than hourly.</t>
  </si>
  <si>
    <t>Venue Tech Rental Rate</t>
  </si>
  <si>
    <t xml:space="preserve">Venue Show Rental Rate </t>
  </si>
  <si>
    <t>SAMPLE MUSICAL 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</si>
</sst>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(&quot;$&quot;* #,##0.00_);_(&quot;$&quot;* \(#,##0.00\);_(&quot;$&quot;* &quot;-&quot;??_);_(@_)"/>
    <numFmt numFmtId="164" formatCode="0.0%"/>
    <numFmt numFmtId="165" formatCode="#,##0.00\ ;&quot; (&quot;#,##0.00\);&quot; -&quot;#\ ;@\ "/>
    <numFmt numFmtId="166" formatCode="&quot;$ &quot;#,##0.00\ ;&quot;$ (&quot;#,##0.00\);&quot;$ -&quot;#\ ;\$@\ "/>
    <numFmt numFmtId="167" formatCode="\$#,##0\ ;&quot;$(&quot;#,##0\)"/>
    <numFmt numFmtId="168" formatCode="#,##0\ ;\(#,##0\)"/>
    <numFmt numFmtId="169" formatCode="[$-409]d\-mmm;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i/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rgb="FFFFCC99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/>
      <top/>
      <bottom style="thin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3" borderId="6" applyNumberFormat="0" applyAlignment="0" applyProtection="0"/>
    <xf numFmtId="0" fontId="7" fillId="0" borderId="0" applyNumberFormat="0" applyFill="0" applyBorder="0" applyAlignment="0" applyProtection="0"/>
  </cellStyleXfs>
  <cellXfs count="95">
    <xf numFmtId="0" fontId="0" fillId="0" borderId="0" xfId="0"/>
    <xf numFmtId="164" fontId="3" fillId="0" borderId="0" xfId="0" applyNumberFormat="1" applyFont="1"/>
    <xf numFmtId="0" fontId="2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2" fillId="0" borderId="0" xfId="0" applyFont="1"/>
    <xf numFmtId="0" fontId="3" fillId="0" borderId="0" xfId="0" applyFont="1"/>
    <xf numFmtId="44" fontId="1" fillId="0" borderId="2" xfId="1" applyBorder="1"/>
    <xf numFmtId="0" fontId="3" fillId="0" borderId="0" xfId="0" applyFont="1" applyAlignment="1">
      <alignment horizontal="left" vertical="center"/>
    </xf>
    <xf numFmtId="3" fontId="3" fillId="0" borderId="0" xfId="0" applyNumberFormat="1" applyFont="1" applyAlignment="1">
      <alignment horizontal="center" vertical="center"/>
    </xf>
    <xf numFmtId="44" fontId="1" fillId="0" borderId="0" xfId="1"/>
    <xf numFmtId="165" fontId="3" fillId="0" borderId="0" xfId="0" applyNumberFormat="1" applyFont="1"/>
    <xf numFmtId="0" fontId="0" fillId="0" borderId="1" xfId="0" applyBorder="1" applyAlignment="1">
      <alignment wrapText="1"/>
    </xf>
    <xf numFmtId="3" fontId="3" fillId="0" borderId="1" xfId="0" applyNumberFormat="1" applyFont="1" applyBorder="1" applyAlignment="1">
      <alignment horizontal="center" vertical="center"/>
    </xf>
    <xf numFmtId="44" fontId="1" fillId="0" borderId="1" xfId="1" applyBorder="1"/>
    <xf numFmtId="165" fontId="3" fillId="0" borderId="1" xfId="0" applyNumberFormat="1" applyFont="1" applyBorder="1"/>
    <xf numFmtId="164" fontId="3" fillId="0" borderId="1" xfId="0" applyNumberFormat="1" applyFont="1" applyBorder="1"/>
    <xf numFmtId="0" fontId="3" fillId="0" borderId="2" xfId="0" applyFont="1" applyBorder="1"/>
    <xf numFmtId="4" fontId="3" fillId="0" borderId="2" xfId="0" applyNumberFormat="1" applyFont="1" applyBorder="1" applyAlignment="1">
      <alignment horizontal="center" vertical="center"/>
    </xf>
    <xf numFmtId="166" fontId="3" fillId="0" borderId="2" xfId="0" applyNumberFormat="1" applyFont="1" applyBorder="1"/>
    <xf numFmtId="4" fontId="3" fillId="0" borderId="0" xfId="0" applyNumberFormat="1" applyFont="1" applyAlignment="1">
      <alignment horizontal="center" vertical="center"/>
    </xf>
    <xf numFmtId="4" fontId="3" fillId="0" borderId="0" xfId="0" applyNumberFormat="1" applyFont="1"/>
    <xf numFmtId="166" fontId="0" fillId="0" borderId="0" xfId="0" applyNumberFormat="1"/>
    <xf numFmtId="1" fontId="0" fillId="0" borderId="0" xfId="0" applyNumberFormat="1"/>
    <xf numFmtId="0" fontId="3" fillId="0" borderId="1" xfId="0" applyFont="1" applyBorder="1"/>
    <xf numFmtId="4" fontId="3" fillId="0" borderId="1" xfId="0" applyNumberFormat="1" applyFont="1" applyBorder="1" applyAlignment="1">
      <alignment horizontal="center" vertical="center"/>
    </xf>
    <xf numFmtId="4" fontId="2" fillId="0" borderId="0" xfId="0" applyNumberFormat="1" applyFont="1" applyAlignment="1">
      <alignment horizontal="center" vertical="center"/>
    </xf>
    <xf numFmtId="166" fontId="2" fillId="0" borderId="0" xfId="0" applyNumberFormat="1" applyFont="1"/>
    <xf numFmtId="3" fontId="2" fillId="0" borderId="0" xfId="0" applyNumberFormat="1" applyFont="1"/>
    <xf numFmtId="4" fontId="3" fillId="0" borderId="1" xfId="0" applyNumberFormat="1" applyFont="1" applyBorder="1"/>
    <xf numFmtId="0" fontId="2" fillId="2" borderId="3" xfId="0" applyFont="1" applyFill="1" applyBorder="1"/>
    <xf numFmtId="3" fontId="2" fillId="2" borderId="3" xfId="0" applyNumberFormat="1" applyFont="1" applyFill="1" applyBorder="1" applyAlignment="1">
      <alignment horizontal="center" vertical="center"/>
    </xf>
    <xf numFmtId="166" fontId="2" fillId="2" borderId="3" xfId="0" applyNumberFormat="1" applyFont="1" applyFill="1" applyBorder="1"/>
    <xf numFmtId="164" fontId="2" fillId="2" borderId="3" xfId="0" applyNumberFormat="1" applyFont="1" applyFill="1" applyBorder="1"/>
    <xf numFmtId="0" fontId="0" fillId="0" borderId="2" xfId="0" applyBorder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 applyAlignment="1"/>
    <xf numFmtId="44" fontId="0" fillId="0" borderId="0" xfId="1" applyFont="1"/>
    <xf numFmtId="16" fontId="0" fillId="0" borderId="0" xfId="0" applyNumberFormat="1"/>
    <xf numFmtId="169" fontId="0" fillId="0" borderId="0" xfId="0" applyNumberFormat="1"/>
    <xf numFmtId="0" fontId="0" fillId="0" borderId="4" xfId="0" applyBorder="1"/>
    <xf numFmtId="0" fontId="4" fillId="0" borderId="5" xfId="0" applyFont="1" applyBorder="1"/>
    <xf numFmtId="0" fontId="4" fillId="0" borderId="5" xfId="0" applyFont="1" applyBorder="1" applyAlignment="1">
      <alignment wrapText="1"/>
    </xf>
    <xf numFmtId="0" fontId="4" fillId="0" borderId="0" xfId="0" applyFont="1" applyFill="1" applyBorder="1" applyAlignment="1">
      <alignment wrapText="1"/>
    </xf>
    <xf numFmtId="44" fontId="1" fillId="0" borderId="4" xfId="1" applyBorder="1"/>
    <xf numFmtId="44" fontId="0" fillId="0" borderId="4" xfId="1" applyFont="1" applyBorder="1"/>
    <xf numFmtId="0" fontId="5" fillId="0" borderId="0" xfId="0" applyFont="1"/>
    <xf numFmtId="0" fontId="5" fillId="0" borderId="2" xfId="0" applyFont="1" applyBorder="1" applyAlignment="1"/>
    <xf numFmtId="0" fontId="2" fillId="0" borderId="0" xfId="0" applyFont="1" applyBorder="1" applyAlignment="1">
      <alignment horizontal="center" vertical="center"/>
    </xf>
    <xf numFmtId="0" fontId="0" fillId="0" borderId="5" xfId="0" applyBorder="1"/>
    <xf numFmtId="0" fontId="7" fillId="0" borderId="0" xfId="4"/>
    <xf numFmtId="0" fontId="7" fillId="0" borderId="4" xfId="4" applyBorder="1"/>
    <xf numFmtId="0" fontId="0" fillId="0" borderId="8" xfId="0" applyBorder="1"/>
    <xf numFmtId="44" fontId="0" fillId="0" borderId="9" xfId="1" applyFont="1" applyBorder="1"/>
    <xf numFmtId="0" fontId="0" fillId="0" borderId="10" xfId="0" applyBorder="1"/>
    <xf numFmtId="44" fontId="0" fillId="0" borderId="11" xfId="1" applyFont="1" applyBorder="1"/>
    <xf numFmtId="0" fontId="0" fillId="0" borderId="12" xfId="0" applyBorder="1"/>
    <xf numFmtId="44" fontId="0" fillId="0" borderId="13" xfId="1" applyFont="1" applyBorder="1"/>
    <xf numFmtId="0" fontId="0" fillId="0" borderId="7" xfId="0" applyBorder="1"/>
    <xf numFmtId="0" fontId="4" fillId="0" borderId="0" xfId="0" applyFont="1" applyBorder="1"/>
    <xf numFmtId="0" fontId="4" fillId="0" borderId="0" xfId="0" applyFont="1" applyBorder="1" applyAlignment="1">
      <alignment wrapText="1"/>
    </xf>
    <xf numFmtId="0" fontId="4" fillId="0" borderId="5" xfId="0" applyFont="1" applyFill="1" applyBorder="1" applyAlignment="1">
      <alignment wrapText="1"/>
    </xf>
    <xf numFmtId="165" fontId="6" fillId="3" borderId="6" xfId="3" applyNumberFormat="1"/>
    <xf numFmtId="0" fontId="3" fillId="0" borderId="0" xfId="0" applyNumberFormat="1" applyFont="1"/>
    <xf numFmtId="0" fontId="3" fillId="0" borderId="5" xfId="0" applyFont="1" applyBorder="1" applyAlignment="1">
      <alignment horizontal="center" vertical="center"/>
    </xf>
    <xf numFmtId="3" fontId="3" fillId="0" borderId="0" xfId="0" applyNumberFormat="1" applyFont="1" applyBorder="1" applyAlignment="1">
      <alignment horizontal="center" vertical="center"/>
    </xf>
    <xf numFmtId="44" fontId="1" fillId="0" borderId="0" xfId="1" applyBorder="1"/>
    <xf numFmtId="0" fontId="3" fillId="0" borderId="5" xfId="0" applyFont="1" applyBorder="1" applyAlignment="1">
      <alignment horizontal="left" vertical="center"/>
    </xf>
    <xf numFmtId="3" fontId="3" fillId="0" borderId="5" xfId="0" applyNumberFormat="1" applyFont="1" applyBorder="1" applyAlignment="1">
      <alignment horizontal="center" vertical="center"/>
    </xf>
    <xf numFmtId="44" fontId="1" fillId="0" borderId="5" xfId="1" applyBorder="1"/>
    <xf numFmtId="1" fontId="0" fillId="0" borderId="0" xfId="0" applyNumberFormat="1" applyAlignment="1">
      <alignment horizontal="center"/>
    </xf>
    <xf numFmtId="44" fontId="3" fillId="0" borderId="0" xfId="1" applyFont="1"/>
    <xf numFmtId="44" fontId="6" fillId="3" borderId="6" xfId="1" applyFont="1" applyFill="1" applyBorder="1"/>
    <xf numFmtId="44" fontId="2" fillId="0" borderId="0" xfId="1" applyFont="1"/>
    <xf numFmtId="44" fontId="3" fillId="0" borderId="1" xfId="1" applyFont="1" applyBorder="1"/>
    <xf numFmtId="44" fontId="3" fillId="0" borderId="2" xfId="1" applyFont="1" applyBorder="1"/>
    <xf numFmtId="44" fontId="2" fillId="2" borderId="3" xfId="1" applyFont="1" applyFill="1" applyBorder="1"/>
    <xf numFmtId="3" fontId="3" fillId="4" borderId="0" xfId="0" applyNumberFormat="1" applyFont="1" applyFill="1" applyAlignment="1">
      <alignment horizontal="center" vertical="center"/>
    </xf>
    <xf numFmtId="3" fontId="6" fillId="3" borderId="6" xfId="3" applyNumberFormat="1" applyAlignment="1">
      <alignment horizontal="center" vertical="center"/>
    </xf>
    <xf numFmtId="165" fontId="6" fillId="3" borderId="14" xfId="3" applyNumberFormat="1" applyBorder="1"/>
    <xf numFmtId="4" fontId="3" fillId="0" borderId="0" xfId="0" applyNumberFormat="1" applyFont="1" applyBorder="1" applyAlignment="1">
      <alignment horizontal="center" vertical="center"/>
    </xf>
    <xf numFmtId="166" fontId="3" fillId="0" borderId="0" xfId="0" applyNumberFormat="1" applyFont="1" applyBorder="1"/>
    <xf numFmtId="165" fontId="3" fillId="0" borderId="15" xfId="0" applyNumberFormat="1" applyFont="1" applyBorder="1"/>
    <xf numFmtId="164" fontId="3" fillId="0" borderId="5" xfId="0" applyNumberFormat="1" applyFont="1" applyBorder="1"/>
    <xf numFmtId="0" fontId="3" fillId="0" borderId="5" xfId="0" applyNumberFormat="1" applyFont="1" applyBorder="1"/>
    <xf numFmtId="165" fontId="3" fillId="0" borderId="5" xfId="0" applyNumberFormat="1" applyFont="1" applyBorder="1"/>
    <xf numFmtId="0" fontId="6" fillId="3" borderId="6" xfId="3" applyAlignment="1">
      <alignment horizontal="center"/>
    </xf>
    <xf numFmtId="9" fontId="6" fillId="3" borderId="6" xfId="3" applyNumberFormat="1" applyAlignment="1">
      <alignment horizontal="center"/>
    </xf>
    <xf numFmtId="167" fontId="6" fillId="3" borderId="6" xfId="3" applyNumberFormat="1" applyAlignment="1">
      <alignment horizontal="center"/>
    </xf>
    <xf numFmtId="168" fontId="6" fillId="3" borderId="6" xfId="3" applyNumberFormat="1" applyAlignment="1">
      <alignment horizontal="center"/>
    </xf>
    <xf numFmtId="3" fontId="6" fillId="3" borderId="6" xfId="3" applyNumberFormat="1" applyAlignment="1">
      <alignment horizontal="center"/>
    </xf>
    <xf numFmtId="0" fontId="7" fillId="0" borderId="0" xfId="4" applyAlignment="1">
      <alignment horizontal="center" wrapText="1"/>
    </xf>
    <xf numFmtId="0" fontId="6" fillId="3" borderId="6" xfId="3"/>
    <xf numFmtId="9" fontId="0" fillId="0" borderId="0" xfId="2" applyFont="1" applyAlignment="1">
      <alignment horizontal="center"/>
    </xf>
    <xf numFmtId="0" fontId="8" fillId="0" borderId="0" xfId="0" applyFont="1"/>
  </cellXfs>
  <cellStyles count="5">
    <cellStyle name="Currency" xfId="1" builtinId="4"/>
    <cellStyle name="Explanatory Text" xfId="4" builtinId="53"/>
    <cellStyle name="Input" xfId="3" builtinId="20"/>
    <cellStyle name="Normal" xfId="0" builtinId="0"/>
    <cellStyle name="Percent" xfId="2" builtinId="5"/>
  </cellStyles>
  <dxfs count="3">
    <dxf>
      <font>
        <color rgb="FF9C0006"/>
      </font>
      <fill>
        <patternFill>
          <bgColor rgb="FFFFC7CE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4"/>
  <sheetViews>
    <sheetView tabSelected="1" showWhiteSpace="0" view="pageLayout" zoomScaleNormal="100" workbookViewId="0">
      <selection activeCell="E61" sqref="E61"/>
    </sheetView>
  </sheetViews>
  <sheetFormatPr defaultRowHeight="15" x14ac:dyDescent="0.25"/>
  <cols>
    <col min="5" max="5" width="12.7109375" customWidth="1"/>
    <col min="6" max="6" width="14.85546875" customWidth="1"/>
    <col min="7" max="7" width="6.7109375" customWidth="1"/>
    <col min="8" max="8" width="3.85546875" customWidth="1"/>
    <col min="10" max="10" width="12.85546875" customWidth="1"/>
    <col min="11" max="11" width="13.42578125" customWidth="1"/>
    <col min="16" max="16" width="20" customWidth="1"/>
    <col min="17" max="17" width="12.42578125" customWidth="1"/>
  </cols>
  <sheetData>
    <row r="1" spans="1:17" x14ac:dyDescent="0.25">
      <c r="A1" s="92" t="s">
        <v>114</v>
      </c>
      <c r="B1" s="92"/>
      <c r="C1" s="92"/>
    </row>
    <row r="2" spans="1:17" ht="15.75" x14ac:dyDescent="0.25">
      <c r="E2" s="94" t="s">
        <v>119</v>
      </c>
    </row>
    <row r="3" spans="1:17" x14ac:dyDescent="0.25">
      <c r="E3" s="48" t="s">
        <v>0</v>
      </c>
      <c r="F3" s="48"/>
      <c r="I3" s="48" t="s">
        <v>1</v>
      </c>
      <c r="J3" s="48"/>
      <c r="K3" s="48"/>
      <c r="L3" s="1"/>
    </row>
    <row r="4" spans="1:17" x14ac:dyDescent="0.25">
      <c r="A4" s="2"/>
      <c r="B4" s="2" t="s">
        <v>2</v>
      </c>
      <c r="C4" s="49"/>
      <c r="D4" s="49"/>
      <c r="E4" s="64" t="s">
        <v>3</v>
      </c>
      <c r="F4" s="64"/>
      <c r="I4" s="3" t="s">
        <v>3</v>
      </c>
      <c r="J4" s="3" t="s">
        <v>4</v>
      </c>
      <c r="K4" s="3" t="s">
        <v>5</v>
      </c>
      <c r="L4" s="4" t="s">
        <v>6</v>
      </c>
    </row>
    <row r="5" spans="1:17" x14ac:dyDescent="0.25">
      <c r="C5" s="8" t="s">
        <v>8</v>
      </c>
      <c r="E5" s="70">
        <f>E44*E46*E47*E48</f>
        <v>0</v>
      </c>
      <c r="F5" s="37">
        <f>E5*(E50*E52+E51*E53)</f>
        <v>0</v>
      </c>
      <c r="I5" s="78"/>
      <c r="J5" s="62"/>
      <c r="K5" s="11">
        <f>F5-J5</f>
        <v>0</v>
      </c>
      <c r="L5" s="1" t="e">
        <f>(J5-F5)/F5</f>
        <v>#DIV/0!</v>
      </c>
    </row>
    <row r="6" spans="1:17" x14ac:dyDescent="0.25">
      <c r="C6" s="8" t="s">
        <v>9</v>
      </c>
      <c r="E6" s="9">
        <f>E44*E46*E47*E49</f>
        <v>0</v>
      </c>
      <c r="F6" s="10">
        <f>E6*E54</f>
        <v>0</v>
      </c>
      <c r="I6" s="78"/>
      <c r="J6" s="62"/>
      <c r="K6" s="11">
        <f>J6-F6</f>
        <v>0</v>
      </c>
      <c r="L6" s="1" t="e">
        <f t="shared" ref="L6:L10" si="0">(J6-F6)/F6</f>
        <v>#DIV/0!</v>
      </c>
      <c r="N6" s="46" t="s">
        <v>103</v>
      </c>
    </row>
    <row r="7" spans="1:17" x14ac:dyDescent="0.25">
      <c r="C7" s="67" t="s">
        <v>10</v>
      </c>
      <c r="D7" s="49"/>
      <c r="E7" s="68">
        <v>0</v>
      </c>
      <c r="F7" s="69">
        <f>E7*0</f>
        <v>0</v>
      </c>
      <c r="I7" s="78"/>
      <c r="J7" s="62"/>
      <c r="K7" s="11">
        <f>J7-F7</f>
        <v>0</v>
      </c>
      <c r="L7" s="1" t="e">
        <f t="shared" si="0"/>
        <v>#DIV/0!</v>
      </c>
    </row>
    <row r="8" spans="1:17" x14ac:dyDescent="0.25">
      <c r="C8" s="6" t="s">
        <v>7</v>
      </c>
      <c r="D8" s="6"/>
      <c r="E8" s="65">
        <f>SUM(E5:E7)</f>
        <v>0</v>
      </c>
      <c r="F8" s="66">
        <f>SUM(F5:F7)</f>
        <v>0</v>
      </c>
      <c r="I8" s="78"/>
      <c r="J8" s="62"/>
      <c r="K8" s="11">
        <f>SUM(K5:K7)</f>
        <v>0</v>
      </c>
      <c r="L8" s="1" t="e">
        <f t="shared" si="0"/>
        <v>#DIV/0!</v>
      </c>
    </row>
    <row r="9" spans="1:17" x14ac:dyDescent="0.25">
      <c r="A9" s="12"/>
      <c r="B9" s="12"/>
      <c r="C9" s="8" t="s">
        <v>111</v>
      </c>
      <c r="E9" s="77"/>
      <c r="F9" s="10">
        <v>0</v>
      </c>
      <c r="I9" s="78"/>
      <c r="J9" s="62"/>
      <c r="K9" s="82">
        <f>F9-J9</f>
        <v>0</v>
      </c>
      <c r="L9" s="83" t="e">
        <f t="shared" si="0"/>
        <v>#DIV/0!</v>
      </c>
    </row>
    <row r="10" spans="1:17" x14ac:dyDescent="0.25">
      <c r="A10" s="17"/>
      <c r="B10" s="17" t="s">
        <v>11</v>
      </c>
      <c r="C10" s="17"/>
      <c r="D10" s="17"/>
      <c r="E10" s="18"/>
      <c r="F10" s="7">
        <f>SUM(F8:F9)</f>
        <v>0</v>
      </c>
      <c r="I10" s="18"/>
      <c r="J10" s="19">
        <f>SUM(J5:J9)</f>
        <v>0</v>
      </c>
      <c r="K10" s="81">
        <f>SUM(K8:K9)</f>
        <v>0</v>
      </c>
      <c r="L10" s="1" t="e">
        <f t="shared" si="0"/>
        <v>#DIV/0!</v>
      </c>
    </row>
    <row r="11" spans="1:17" x14ac:dyDescent="0.25">
      <c r="E11" s="20"/>
      <c r="F11" s="71"/>
      <c r="I11" s="20"/>
      <c r="J11" s="21"/>
      <c r="K11" s="21"/>
      <c r="L11" s="1"/>
    </row>
    <row r="12" spans="1:17" x14ac:dyDescent="0.25">
      <c r="A12" s="5"/>
      <c r="B12" s="5" t="s">
        <v>12</v>
      </c>
      <c r="E12" s="20"/>
      <c r="F12" s="71"/>
      <c r="I12" s="20"/>
      <c r="J12" s="21"/>
      <c r="K12" s="21"/>
      <c r="L12" s="1"/>
    </row>
    <row r="13" spans="1:17" x14ac:dyDescent="0.25">
      <c r="C13" s="8" t="s">
        <v>13</v>
      </c>
      <c r="E13" s="20"/>
      <c r="F13" s="72"/>
      <c r="I13" s="20"/>
      <c r="J13" s="62"/>
      <c r="K13" s="63">
        <f>J13-F13</f>
        <v>0</v>
      </c>
      <c r="L13" s="63" t="e">
        <f>(J13-F13)/F13</f>
        <v>#DIV/0!</v>
      </c>
      <c r="Q13" s="22"/>
    </row>
    <row r="14" spans="1:17" x14ac:dyDescent="0.25">
      <c r="C14" s="8" t="s">
        <v>14</v>
      </c>
      <c r="E14" s="20"/>
      <c r="F14" s="72"/>
      <c r="I14" s="20"/>
      <c r="J14" s="62"/>
      <c r="K14" s="11">
        <f>J14-F14</f>
        <v>0</v>
      </c>
      <c r="L14" s="63" t="e">
        <f t="shared" ref="L14:L24" si="1">(J14-F14)/F14</f>
        <v>#DIV/0!</v>
      </c>
      <c r="Q14" s="23"/>
    </row>
    <row r="15" spans="1:17" x14ac:dyDescent="0.25">
      <c r="C15" s="8" t="s">
        <v>15</v>
      </c>
      <c r="E15" s="20"/>
      <c r="F15" s="72"/>
      <c r="I15" s="20"/>
      <c r="J15" s="62"/>
      <c r="K15" s="11">
        <f>J15-F15</f>
        <v>0</v>
      </c>
      <c r="L15" s="63" t="e">
        <f t="shared" si="1"/>
        <v>#DIV/0!</v>
      </c>
      <c r="N15" s="46" t="s">
        <v>102</v>
      </c>
    </row>
    <row r="16" spans="1:17" x14ac:dyDescent="0.25">
      <c r="C16" s="8" t="s">
        <v>16</v>
      </c>
      <c r="E16" s="20"/>
      <c r="F16" s="72"/>
      <c r="I16" s="20"/>
      <c r="J16" s="62"/>
      <c r="K16" s="11">
        <f>J16-F16</f>
        <v>0</v>
      </c>
      <c r="L16" s="63" t="e">
        <f t="shared" si="1"/>
        <v>#DIV/0!</v>
      </c>
    </row>
    <row r="17" spans="1:14" x14ac:dyDescent="0.25">
      <c r="C17" s="8" t="s">
        <v>17</v>
      </c>
      <c r="E17" s="20"/>
      <c r="F17" s="72"/>
      <c r="I17" s="20"/>
      <c r="J17" s="62">
        <v>60</v>
      </c>
      <c r="K17" s="11">
        <f>J17-F17</f>
        <v>60</v>
      </c>
      <c r="L17" s="63" t="e">
        <f t="shared" si="1"/>
        <v>#DIV/0!</v>
      </c>
      <c r="N17" s="46" t="s">
        <v>99</v>
      </c>
    </row>
    <row r="18" spans="1:14" x14ac:dyDescent="0.25">
      <c r="C18" s="8" t="s">
        <v>18</v>
      </c>
      <c r="E18" s="20"/>
      <c r="F18" s="72"/>
      <c r="I18" s="20"/>
      <c r="J18" s="62"/>
      <c r="K18" s="11">
        <f>J18-F18</f>
        <v>0</v>
      </c>
      <c r="L18" s="63" t="e">
        <f t="shared" si="1"/>
        <v>#DIV/0!</v>
      </c>
      <c r="N18" s="46" t="s">
        <v>100</v>
      </c>
    </row>
    <row r="19" spans="1:14" x14ac:dyDescent="0.25">
      <c r="C19" s="8" t="s">
        <v>19</v>
      </c>
      <c r="E19" s="20"/>
      <c r="F19" s="72"/>
      <c r="I19" s="20"/>
      <c r="J19" s="62">
        <v>0</v>
      </c>
      <c r="K19" s="11">
        <f>J19-F19</f>
        <v>0</v>
      </c>
      <c r="L19" s="63" t="e">
        <f t="shared" si="1"/>
        <v>#DIV/0!</v>
      </c>
      <c r="N19" s="46" t="s">
        <v>104</v>
      </c>
    </row>
    <row r="20" spans="1:14" x14ac:dyDescent="0.25">
      <c r="C20" s="8" t="s">
        <v>20</v>
      </c>
      <c r="E20" s="20"/>
      <c r="F20" s="72"/>
      <c r="I20" s="20"/>
      <c r="J20" s="62"/>
      <c r="K20" s="11">
        <f>J20-F20</f>
        <v>0</v>
      </c>
      <c r="L20" s="63" t="e">
        <f t="shared" si="1"/>
        <v>#DIV/0!</v>
      </c>
    </row>
    <row r="21" spans="1:14" x14ac:dyDescent="0.25">
      <c r="C21" s="8" t="s">
        <v>21</v>
      </c>
      <c r="E21" s="20"/>
      <c r="F21" s="72"/>
      <c r="I21" s="20"/>
      <c r="J21" s="62"/>
      <c r="K21" s="11">
        <f>J21-F21</f>
        <v>0</v>
      </c>
      <c r="L21" s="63" t="e">
        <f t="shared" si="1"/>
        <v>#DIV/0!</v>
      </c>
    </row>
    <row r="22" spans="1:14" x14ac:dyDescent="0.25">
      <c r="C22" s="8" t="s">
        <v>22</v>
      </c>
      <c r="E22" s="20"/>
      <c r="F22" s="10">
        <f>E65*E66</f>
        <v>0</v>
      </c>
      <c r="I22" s="20"/>
      <c r="J22" s="62"/>
      <c r="K22" s="11">
        <f>J22-F22</f>
        <v>0</v>
      </c>
      <c r="L22" s="63" t="e">
        <f t="shared" si="1"/>
        <v>#DIV/0!</v>
      </c>
    </row>
    <row r="23" spans="1:14" x14ac:dyDescent="0.25">
      <c r="A23" s="12"/>
      <c r="B23" s="12"/>
      <c r="C23" s="24" t="s">
        <v>23</v>
      </c>
      <c r="D23" s="12"/>
      <c r="E23" s="25"/>
      <c r="F23" s="14">
        <f>E44*E64+E45*E63</f>
        <v>0</v>
      </c>
      <c r="I23" s="80"/>
      <c r="J23" s="79"/>
      <c r="K23" s="15">
        <f>J23-F23</f>
        <v>0</v>
      </c>
      <c r="L23" s="84" t="e">
        <f t="shared" si="1"/>
        <v>#DIV/0!</v>
      </c>
    </row>
    <row r="24" spans="1:14" x14ac:dyDescent="0.25">
      <c r="A24" s="17"/>
      <c r="B24" s="17" t="s">
        <v>24</v>
      </c>
      <c r="C24" s="17"/>
      <c r="D24" s="17"/>
      <c r="E24" s="18"/>
      <c r="F24" s="7">
        <f>SUM(F13:F23)</f>
        <v>0</v>
      </c>
      <c r="I24" s="80"/>
      <c r="J24" s="19">
        <f>SUM(J13:J23)</f>
        <v>60</v>
      </c>
      <c r="K24" s="19">
        <f>SUM(K13:K23)</f>
        <v>60</v>
      </c>
      <c r="L24" s="63" t="e">
        <f t="shared" si="1"/>
        <v>#DIV/0!</v>
      </c>
    </row>
    <row r="25" spans="1:14" x14ac:dyDescent="0.25">
      <c r="E25" s="20"/>
      <c r="F25" s="71"/>
      <c r="I25" s="20"/>
      <c r="J25" s="21"/>
      <c r="K25" s="21"/>
      <c r="L25" s="1"/>
    </row>
    <row r="26" spans="1:14" x14ac:dyDescent="0.25">
      <c r="A26" s="5"/>
      <c r="B26" s="5" t="s">
        <v>25</v>
      </c>
      <c r="C26" s="5"/>
      <c r="D26" s="5"/>
      <c r="E26" s="26"/>
      <c r="F26" s="73">
        <f>F10-F24</f>
        <v>0</v>
      </c>
      <c r="I26" s="26"/>
      <c r="J26" s="27">
        <f>J10-J24</f>
        <v>-60</v>
      </c>
      <c r="K26" s="27">
        <f>F26-J26</f>
        <v>60</v>
      </c>
      <c r="L26" s="1" t="e">
        <f>(J26-F26)/F26</f>
        <v>#DIV/0!</v>
      </c>
    </row>
    <row r="27" spans="1:14" x14ac:dyDescent="0.25">
      <c r="E27" s="20"/>
      <c r="F27" s="71"/>
      <c r="I27" s="20"/>
      <c r="J27" s="21"/>
      <c r="K27" s="21"/>
      <c r="L27" s="1"/>
    </row>
    <row r="28" spans="1:14" x14ac:dyDescent="0.25">
      <c r="A28" s="5"/>
      <c r="B28" s="5" t="s">
        <v>26</v>
      </c>
      <c r="E28" s="20"/>
      <c r="F28" s="71"/>
      <c r="I28" s="20"/>
      <c r="J28" s="21"/>
      <c r="K28" s="21"/>
      <c r="L28" s="1"/>
    </row>
    <row r="29" spans="1:14" x14ac:dyDescent="0.25">
      <c r="C29" s="6" t="s">
        <v>27</v>
      </c>
      <c r="E29" s="20"/>
      <c r="F29" s="71">
        <f>E44*E56*E57</f>
        <v>0</v>
      </c>
      <c r="I29" s="20"/>
      <c r="J29" s="62"/>
      <c r="K29" s="11">
        <f>J29-F29</f>
        <v>0</v>
      </c>
      <c r="L29" s="1" t="e">
        <f>(J29-F29)/F29</f>
        <v>#DIV/0!</v>
      </c>
      <c r="N29" s="46" t="s">
        <v>101</v>
      </c>
    </row>
    <row r="30" spans="1:14" x14ac:dyDescent="0.25">
      <c r="C30" s="6" t="s">
        <v>28</v>
      </c>
      <c r="E30" s="20"/>
      <c r="F30" s="71">
        <f>E44*E59*E60</f>
        <v>0</v>
      </c>
      <c r="I30" s="20"/>
      <c r="J30" s="62"/>
      <c r="K30" s="11">
        <f t="shared" ref="K30:K36" si="2">J30-F30</f>
        <v>0</v>
      </c>
      <c r="L30" s="1" t="e">
        <f t="shared" ref="L30:L37" si="3">(J30-F30)/F30</f>
        <v>#DIV/0!</v>
      </c>
      <c r="N30" s="46" t="s">
        <v>101</v>
      </c>
    </row>
    <row r="31" spans="1:14" x14ac:dyDescent="0.25">
      <c r="C31" s="6" t="s">
        <v>29</v>
      </c>
      <c r="E31" s="20"/>
      <c r="F31" s="71">
        <f>E71</f>
        <v>0</v>
      </c>
      <c r="I31" s="20"/>
      <c r="J31" s="62"/>
      <c r="K31" s="11">
        <f t="shared" si="2"/>
        <v>0</v>
      </c>
      <c r="L31" s="1" t="e">
        <f t="shared" si="3"/>
        <v>#DIV/0!</v>
      </c>
    </row>
    <row r="32" spans="1:14" x14ac:dyDescent="0.25">
      <c r="C32" s="6" t="s">
        <v>30</v>
      </c>
      <c r="E32" s="20"/>
      <c r="F32" s="71">
        <f>E69</f>
        <v>0</v>
      </c>
      <c r="I32" s="20"/>
      <c r="J32" s="62"/>
      <c r="K32" s="11">
        <f t="shared" si="2"/>
        <v>0</v>
      </c>
      <c r="L32" s="1" t="e">
        <f t="shared" si="3"/>
        <v>#DIV/0!</v>
      </c>
    </row>
    <row r="33" spans="1:14" x14ac:dyDescent="0.25">
      <c r="C33" s="6" t="s">
        <v>31</v>
      </c>
      <c r="E33" s="20"/>
      <c r="F33" s="71">
        <f>E67*E68</f>
        <v>0</v>
      </c>
      <c r="I33" s="20"/>
      <c r="J33" s="62">
        <v>0</v>
      </c>
      <c r="K33" s="11">
        <f t="shared" si="2"/>
        <v>0</v>
      </c>
      <c r="L33" s="1" t="e">
        <f t="shared" si="3"/>
        <v>#DIV/0!</v>
      </c>
    </row>
    <row r="34" spans="1:14" x14ac:dyDescent="0.25">
      <c r="C34" s="6" t="s">
        <v>32</v>
      </c>
      <c r="E34" s="20"/>
      <c r="F34" s="71">
        <f>E70</f>
        <v>0</v>
      </c>
      <c r="I34" s="20"/>
      <c r="J34" s="62">
        <v>0</v>
      </c>
      <c r="K34" s="11">
        <f t="shared" si="2"/>
        <v>0</v>
      </c>
      <c r="L34" s="1" t="e">
        <f t="shared" si="3"/>
        <v>#DIV/0!</v>
      </c>
    </row>
    <row r="35" spans="1:14" x14ac:dyDescent="0.25">
      <c r="C35" s="6" t="s">
        <v>33</v>
      </c>
      <c r="E35" s="20"/>
      <c r="F35" s="71">
        <f>E62*E44+E45*E61</f>
        <v>0</v>
      </c>
      <c r="I35" s="20"/>
      <c r="J35" s="62">
        <v>0</v>
      </c>
      <c r="K35" s="11">
        <f t="shared" si="2"/>
        <v>0</v>
      </c>
      <c r="L35" s="1" t="e">
        <f t="shared" si="3"/>
        <v>#DIV/0!</v>
      </c>
    </row>
    <row r="36" spans="1:14" x14ac:dyDescent="0.25">
      <c r="A36" s="12"/>
      <c r="B36" s="12"/>
      <c r="C36" s="24" t="s">
        <v>34</v>
      </c>
      <c r="D36" s="12"/>
      <c r="E36" s="25"/>
      <c r="F36" s="74">
        <f>E44*E58</f>
        <v>0</v>
      </c>
      <c r="I36" s="25"/>
      <c r="J36" s="62"/>
      <c r="K36" s="85">
        <f t="shared" si="2"/>
        <v>0</v>
      </c>
      <c r="L36" s="83" t="e">
        <f t="shared" si="3"/>
        <v>#DIV/0!</v>
      </c>
      <c r="N36" s="46" t="s">
        <v>101</v>
      </c>
    </row>
    <row r="37" spans="1:14" x14ac:dyDescent="0.25">
      <c r="A37" s="17"/>
      <c r="B37" s="17" t="s">
        <v>35</v>
      </c>
      <c r="C37" s="17"/>
      <c r="D37" s="17"/>
      <c r="E37" s="18"/>
      <c r="F37" s="75">
        <f>SUM(F29:F36)</f>
        <v>0</v>
      </c>
      <c r="I37" s="18"/>
      <c r="J37" s="19">
        <f>SUM(J29:J36)</f>
        <v>0</v>
      </c>
      <c r="K37" s="81">
        <f>SUM(K29:K36)</f>
        <v>0</v>
      </c>
      <c r="L37" s="1" t="e">
        <f t="shared" si="3"/>
        <v>#DIV/0!</v>
      </c>
    </row>
    <row r="38" spans="1:14" x14ac:dyDescent="0.25">
      <c r="A38" s="12"/>
      <c r="B38" s="12"/>
      <c r="C38" s="12"/>
      <c r="D38" s="12"/>
      <c r="E38" s="13"/>
      <c r="F38" s="74"/>
      <c r="I38" s="13"/>
      <c r="J38" s="29"/>
      <c r="K38" s="29"/>
      <c r="L38" s="16"/>
    </row>
    <row r="39" spans="1:14" x14ac:dyDescent="0.25">
      <c r="A39" s="30"/>
      <c r="B39" s="30" t="s">
        <v>115</v>
      </c>
      <c r="C39" s="30"/>
      <c r="D39" s="30"/>
      <c r="E39" s="31"/>
      <c r="F39" s="76">
        <f>F26-F37</f>
        <v>0</v>
      </c>
      <c r="G39" s="28"/>
      <c r="H39" s="28"/>
      <c r="I39" s="31"/>
      <c r="J39" s="32">
        <f>J26-J37</f>
        <v>-60</v>
      </c>
      <c r="K39" s="32">
        <f>F39-J39</f>
        <v>60</v>
      </c>
      <c r="L39" s="33" t="e">
        <f>(J39-F39)/F39</f>
        <v>#DIV/0!</v>
      </c>
    </row>
    <row r="40" spans="1:14" x14ac:dyDescent="0.25">
      <c r="A40" s="34"/>
      <c r="B40" s="34"/>
      <c r="C40" s="34"/>
      <c r="D40" s="34"/>
      <c r="E40" s="34"/>
      <c r="F40" s="47"/>
      <c r="I40" s="34"/>
      <c r="J40" s="34"/>
      <c r="K40" s="34"/>
      <c r="L40" s="34"/>
    </row>
    <row r="43" spans="1:14" x14ac:dyDescent="0.25">
      <c r="E43" s="35" t="s">
        <v>36</v>
      </c>
    </row>
    <row r="44" spans="1:14" x14ac:dyDescent="0.25">
      <c r="E44" s="86">
        <v>1</v>
      </c>
      <c r="F44" s="36" t="s">
        <v>56</v>
      </c>
    </row>
    <row r="45" spans="1:14" x14ac:dyDescent="0.25">
      <c r="E45" s="86">
        <v>1</v>
      </c>
      <c r="F45" s="36" t="s">
        <v>37</v>
      </c>
    </row>
    <row r="46" spans="1:14" x14ac:dyDescent="0.25">
      <c r="E46" s="86">
        <v>0</v>
      </c>
      <c r="F46" s="36" t="s">
        <v>84</v>
      </c>
    </row>
    <row r="47" spans="1:14" x14ac:dyDescent="0.25">
      <c r="E47" s="87">
        <v>0.5</v>
      </c>
      <c r="F47" s="36" t="s">
        <v>85</v>
      </c>
      <c r="H47" s="50" t="s">
        <v>86</v>
      </c>
    </row>
    <row r="48" spans="1:14" x14ac:dyDescent="0.25">
      <c r="E48" s="87">
        <v>0.8</v>
      </c>
      <c r="F48" s="36" t="s">
        <v>38</v>
      </c>
      <c r="H48" s="50" t="s">
        <v>87</v>
      </c>
    </row>
    <row r="49" spans="5:8" x14ac:dyDescent="0.25">
      <c r="E49" s="93">
        <f>1-E48</f>
        <v>0.19999999999999996</v>
      </c>
      <c r="F49" s="36" t="s">
        <v>41</v>
      </c>
      <c r="H49" s="50"/>
    </row>
    <row r="50" spans="5:8" x14ac:dyDescent="0.25">
      <c r="E50" s="87">
        <v>0.5</v>
      </c>
      <c r="F50" s="36" t="s">
        <v>39</v>
      </c>
      <c r="H50" s="50" t="s">
        <v>88</v>
      </c>
    </row>
    <row r="51" spans="5:8" x14ac:dyDescent="0.25">
      <c r="E51" s="93">
        <f>1-E50</f>
        <v>0.5</v>
      </c>
      <c r="F51" s="36" t="s">
        <v>40</v>
      </c>
      <c r="H51" s="50"/>
    </row>
    <row r="52" spans="5:8" x14ac:dyDescent="0.25">
      <c r="E52" s="88">
        <v>0</v>
      </c>
      <c r="F52" s="36" t="s">
        <v>89</v>
      </c>
      <c r="H52" s="50"/>
    </row>
    <row r="53" spans="5:8" x14ac:dyDescent="0.25">
      <c r="E53" s="88">
        <v>0</v>
      </c>
      <c r="F53" s="36" t="s">
        <v>42</v>
      </c>
      <c r="H53" s="50" t="s">
        <v>90</v>
      </c>
    </row>
    <row r="54" spans="5:8" x14ac:dyDescent="0.25">
      <c r="E54" s="88">
        <v>0</v>
      </c>
      <c r="F54" s="36" t="s">
        <v>43</v>
      </c>
      <c r="H54" s="50"/>
    </row>
    <row r="55" spans="5:8" x14ac:dyDescent="0.25">
      <c r="E55" s="88">
        <v>250</v>
      </c>
      <c r="F55" s="36" t="s">
        <v>91</v>
      </c>
      <c r="H55" s="50"/>
    </row>
    <row r="56" spans="5:8" x14ac:dyDescent="0.25">
      <c r="E56" s="89">
        <v>5</v>
      </c>
      <c r="F56" s="36" t="s">
        <v>44</v>
      </c>
      <c r="H56" s="50"/>
    </row>
    <row r="57" spans="5:8" x14ac:dyDescent="0.25">
      <c r="E57" s="88">
        <v>0</v>
      </c>
      <c r="F57" s="36" t="s">
        <v>45</v>
      </c>
      <c r="H57" s="50" t="s">
        <v>92</v>
      </c>
    </row>
    <row r="58" spans="5:8" x14ac:dyDescent="0.25">
      <c r="E58" s="88">
        <v>0</v>
      </c>
      <c r="F58" s="36" t="s">
        <v>46</v>
      </c>
      <c r="H58" s="50" t="s">
        <v>95</v>
      </c>
    </row>
    <row r="59" spans="5:8" x14ac:dyDescent="0.25">
      <c r="E59" s="86">
        <v>3</v>
      </c>
      <c r="F59" s="36" t="s">
        <v>93</v>
      </c>
      <c r="H59" s="50"/>
    </row>
    <row r="60" spans="5:8" x14ac:dyDescent="0.25">
      <c r="E60" s="88">
        <v>0</v>
      </c>
      <c r="F60" s="36" t="s">
        <v>94</v>
      </c>
      <c r="H60" s="50"/>
    </row>
    <row r="61" spans="5:8" x14ac:dyDescent="0.25">
      <c r="E61" s="88">
        <v>0</v>
      </c>
      <c r="F61" s="36" t="s">
        <v>47</v>
      </c>
      <c r="H61" s="50" t="s">
        <v>116</v>
      </c>
    </row>
    <row r="62" spans="5:8" x14ac:dyDescent="0.25">
      <c r="E62" s="88">
        <v>0</v>
      </c>
      <c r="F62" s="36" t="s">
        <v>48</v>
      </c>
      <c r="H62" s="50"/>
    </row>
    <row r="63" spans="5:8" x14ac:dyDescent="0.25">
      <c r="E63" s="88">
        <v>0</v>
      </c>
      <c r="F63" s="36" t="s">
        <v>117</v>
      </c>
      <c r="H63" s="50"/>
    </row>
    <row r="64" spans="5:8" x14ac:dyDescent="0.25">
      <c r="E64" s="88">
        <v>0</v>
      </c>
      <c r="F64" s="36" t="s">
        <v>118</v>
      </c>
      <c r="H64" s="50" t="s">
        <v>112</v>
      </c>
    </row>
    <row r="65" spans="2:8" x14ac:dyDescent="0.25">
      <c r="E65" s="90">
        <v>1</v>
      </c>
      <c r="F65" s="36" t="s">
        <v>49</v>
      </c>
      <c r="H65" s="50"/>
    </row>
    <row r="66" spans="2:8" x14ac:dyDescent="0.25">
      <c r="E66" s="88">
        <v>0</v>
      </c>
      <c r="F66" s="36" t="s">
        <v>50</v>
      </c>
      <c r="H66" s="50"/>
    </row>
    <row r="67" spans="2:8" x14ac:dyDescent="0.25">
      <c r="E67" s="89">
        <v>1</v>
      </c>
      <c r="F67" s="36" t="s">
        <v>51</v>
      </c>
      <c r="H67" s="50"/>
    </row>
    <row r="68" spans="2:8" ht="14.45" customHeight="1" x14ac:dyDescent="0.25">
      <c r="B68" s="91" t="s">
        <v>105</v>
      </c>
      <c r="C68" s="91"/>
      <c r="D68" s="91"/>
      <c r="E68" s="88">
        <v>0</v>
      </c>
      <c r="F68" s="36" t="s">
        <v>52</v>
      </c>
      <c r="H68" s="50" t="s">
        <v>113</v>
      </c>
    </row>
    <row r="69" spans="2:8" x14ac:dyDescent="0.25">
      <c r="B69" s="91"/>
      <c r="C69" s="91"/>
      <c r="D69" s="91"/>
      <c r="E69" s="88">
        <v>0</v>
      </c>
      <c r="F69" s="36" t="s">
        <v>53</v>
      </c>
      <c r="H69" s="50"/>
    </row>
    <row r="70" spans="2:8" x14ac:dyDescent="0.25">
      <c r="B70" s="91"/>
      <c r="C70" s="91"/>
      <c r="D70" s="91"/>
      <c r="E70" s="88">
        <v>0</v>
      </c>
      <c r="F70" s="36" t="s">
        <v>98</v>
      </c>
      <c r="H70" s="50"/>
    </row>
    <row r="71" spans="2:8" x14ac:dyDescent="0.25">
      <c r="B71" s="91"/>
      <c r="C71" s="91"/>
      <c r="D71" s="91"/>
      <c r="E71" s="88">
        <v>0</v>
      </c>
      <c r="F71" s="36" t="s">
        <v>54</v>
      </c>
      <c r="H71" s="50"/>
    </row>
    <row r="72" spans="2:8" x14ac:dyDescent="0.25">
      <c r="B72" s="91"/>
      <c r="C72" s="91"/>
      <c r="D72" s="91"/>
      <c r="E72" s="88">
        <v>0</v>
      </c>
      <c r="F72" s="36" t="s">
        <v>55</v>
      </c>
      <c r="H72" s="50"/>
    </row>
    <row r="73" spans="2:8" x14ac:dyDescent="0.25">
      <c r="B73" s="91"/>
      <c r="C73" s="91"/>
      <c r="D73" s="91"/>
      <c r="E73" s="88">
        <v>0</v>
      </c>
      <c r="F73" s="36" t="s">
        <v>96</v>
      </c>
      <c r="H73" s="50" t="s">
        <v>97</v>
      </c>
    </row>
    <row r="74" spans="2:8" x14ac:dyDescent="0.25">
      <c r="B74" s="91"/>
      <c r="C74" s="91"/>
      <c r="D74" s="91"/>
    </row>
  </sheetData>
  <mergeCells count="3">
    <mergeCell ref="E3:F3"/>
    <mergeCell ref="I3:K3"/>
    <mergeCell ref="B68:D74"/>
  </mergeCells>
  <conditionalFormatting sqref="F13:F21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{D437A7DC-6A82-4BFF-A543-E62E2876EB37}</x14:id>
        </ext>
      </extLst>
    </cfRule>
  </conditionalFormatting>
  <pageMargins left="0.7" right="0.7" top="0.75" bottom="0.75" header="0.3" footer="0.3"/>
  <pageSetup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D437A7DC-6A82-4BFF-A543-E62E2876EB37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F13:F21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workbookViewId="0">
      <selection activeCell="D29" sqref="D29"/>
    </sheetView>
  </sheetViews>
  <sheetFormatPr defaultRowHeight="15" x14ac:dyDescent="0.25"/>
  <cols>
    <col min="1" max="1" width="19.7109375" customWidth="1"/>
    <col min="11" max="11" width="16.140625" customWidth="1"/>
  </cols>
  <sheetData>
    <row r="1" spans="1:12" x14ac:dyDescent="0.25">
      <c r="A1" t="s">
        <v>57</v>
      </c>
      <c r="B1" s="38">
        <v>42162</v>
      </c>
      <c r="C1" s="38">
        <v>42163</v>
      </c>
      <c r="D1" s="39">
        <v>42164</v>
      </c>
      <c r="E1" s="38">
        <v>42165</v>
      </c>
      <c r="F1" s="38">
        <v>42166</v>
      </c>
      <c r="G1" s="38">
        <v>42167</v>
      </c>
      <c r="H1" s="38">
        <v>42168</v>
      </c>
      <c r="I1" s="38">
        <v>42169</v>
      </c>
    </row>
    <row r="2" spans="1:12" x14ac:dyDescent="0.25">
      <c r="A2" t="s">
        <v>106</v>
      </c>
      <c r="B2" s="50" t="s">
        <v>107</v>
      </c>
      <c r="C2" s="50"/>
      <c r="D2" s="50"/>
      <c r="E2" s="50"/>
      <c r="F2" s="50"/>
      <c r="G2" s="50"/>
      <c r="H2" s="50"/>
      <c r="I2" s="50"/>
    </row>
    <row r="3" spans="1:12" x14ac:dyDescent="0.25">
      <c r="A3" t="s">
        <v>59</v>
      </c>
      <c r="B3" s="50"/>
      <c r="C3" s="50"/>
      <c r="D3" s="50"/>
      <c r="E3" s="50"/>
      <c r="F3" s="50"/>
      <c r="G3" s="50"/>
      <c r="H3" s="50"/>
      <c r="I3" s="50"/>
      <c r="K3" t="s">
        <v>81</v>
      </c>
      <c r="L3">
        <f>SUM(B2:I3)</f>
        <v>0</v>
      </c>
    </row>
    <row r="4" spans="1:12" x14ac:dyDescent="0.25">
      <c r="A4" t="s">
        <v>60</v>
      </c>
      <c r="B4" s="50"/>
      <c r="C4" s="50"/>
      <c r="D4" s="50"/>
      <c r="E4" s="50"/>
      <c r="F4" s="50"/>
      <c r="G4" s="50"/>
      <c r="H4" s="50"/>
      <c r="I4" s="50"/>
    </row>
    <row r="5" spans="1:12" ht="15.75" thickBot="1" x14ac:dyDescent="0.3">
      <c r="A5" s="40" t="s">
        <v>61</v>
      </c>
      <c r="B5" s="51"/>
      <c r="C5" s="51"/>
      <c r="D5" s="51"/>
      <c r="E5" s="51"/>
      <c r="F5" s="51"/>
      <c r="G5" s="51"/>
      <c r="H5" s="51"/>
      <c r="I5" s="51"/>
      <c r="J5" s="40"/>
      <c r="K5" t="s">
        <v>82</v>
      </c>
      <c r="L5">
        <f>SUM(B4:I5)</f>
        <v>0</v>
      </c>
    </row>
    <row r="6" spans="1:12" x14ac:dyDescent="0.25">
      <c r="A6" t="s">
        <v>4</v>
      </c>
      <c r="B6">
        <f>SUM(B2:B5)</f>
        <v>0</v>
      </c>
      <c r="C6">
        <f t="shared" ref="C6:I6" si="0">SUM(C2:C5)</f>
        <v>0</v>
      </c>
      <c r="D6">
        <f t="shared" si="0"/>
        <v>0</v>
      </c>
      <c r="E6">
        <f t="shared" si="0"/>
        <v>0</v>
      </c>
      <c r="F6">
        <f t="shared" si="0"/>
        <v>0</v>
      </c>
      <c r="G6">
        <f t="shared" si="0"/>
        <v>0</v>
      </c>
      <c r="H6">
        <f t="shared" si="0"/>
        <v>0</v>
      </c>
      <c r="I6">
        <f t="shared" si="0"/>
        <v>0</v>
      </c>
      <c r="J6">
        <f>SUM(B6:I6)</f>
        <v>0</v>
      </c>
    </row>
    <row r="8" spans="1:12" x14ac:dyDescent="0.25">
      <c r="A8" s="50" t="s">
        <v>108</v>
      </c>
    </row>
    <row r="9" spans="1:12" x14ac:dyDescent="0.25">
      <c r="A9" t="s">
        <v>62</v>
      </c>
      <c r="B9" s="38">
        <v>42162</v>
      </c>
      <c r="C9" s="38">
        <v>42163</v>
      </c>
      <c r="D9" s="39">
        <v>42164</v>
      </c>
      <c r="E9" s="38">
        <v>42165</v>
      </c>
      <c r="F9" s="38">
        <v>42166</v>
      </c>
      <c r="G9" s="38">
        <v>42167</v>
      </c>
      <c r="H9" s="38">
        <v>42168</v>
      </c>
      <c r="I9" s="38">
        <v>42169</v>
      </c>
    </row>
    <row r="10" spans="1:12" x14ac:dyDescent="0.25">
      <c r="A10" t="s">
        <v>58</v>
      </c>
      <c r="B10" s="37" t="e">
        <f>B2*$B17</f>
        <v>#VALUE!</v>
      </c>
      <c r="C10" s="37">
        <f t="shared" ref="C10:I10" si="1">C2*$B$17</f>
        <v>0</v>
      </c>
      <c r="D10" s="37">
        <f t="shared" si="1"/>
        <v>0</v>
      </c>
      <c r="E10" s="37">
        <f t="shared" si="1"/>
        <v>0</v>
      </c>
      <c r="F10" s="37">
        <f t="shared" si="1"/>
        <v>0</v>
      </c>
      <c r="G10" s="37">
        <f t="shared" si="1"/>
        <v>0</v>
      </c>
      <c r="H10" s="37">
        <f t="shared" si="1"/>
        <v>0</v>
      </c>
      <c r="I10" s="37">
        <f t="shared" si="1"/>
        <v>0</v>
      </c>
      <c r="J10" s="37"/>
    </row>
    <row r="11" spans="1:12" x14ac:dyDescent="0.25">
      <c r="A11" t="s">
        <v>59</v>
      </c>
      <c r="B11" s="37">
        <f>B3*$B18</f>
        <v>0</v>
      </c>
      <c r="C11" s="37">
        <f t="shared" ref="C11:I11" si="2">C3*$B18</f>
        <v>0</v>
      </c>
      <c r="D11" s="37">
        <f t="shared" si="2"/>
        <v>0</v>
      </c>
      <c r="E11" s="37">
        <f t="shared" si="2"/>
        <v>0</v>
      </c>
      <c r="F11" s="37">
        <f t="shared" si="2"/>
        <v>0</v>
      </c>
      <c r="G11" s="37">
        <f t="shared" si="2"/>
        <v>0</v>
      </c>
      <c r="H11" s="37">
        <f t="shared" si="2"/>
        <v>0</v>
      </c>
      <c r="I11" s="37">
        <f t="shared" si="2"/>
        <v>0</v>
      </c>
      <c r="J11" s="37"/>
    </row>
    <row r="12" spans="1:12" x14ac:dyDescent="0.25">
      <c r="A12" t="s">
        <v>60</v>
      </c>
      <c r="B12" s="37">
        <f t="shared" ref="B12:I12" si="3">B4*$B19</f>
        <v>0</v>
      </c>
      <c r="C12" s="37">
        <f t="shared" si="3"/>
        <v>0</v>
      </c>
      <c r="D12" s="37">
        <f t="shared" si="3"/>
        <v>0</v>
      </c>
      <c r="E12" s="37">
        <f t="shared" si="3"/>
        <v>0</v>
      </c>
      <c r="F12" s="37">
        <f t="shared" si="3"/>
        <v>0</v>
      </c>
      <c r="G12" s="37">
        <f t="shared" si="3"/>
        <v>0</v>
      </c>
      <c r="H12" s="37">
        <f t="shared" si="3"/>
        <v>0</v>
      </c>
      <c r="I12" s="37">
        <f t="shared" si="3"/>
        <v>0</v>
      </c>
      <c r="J12" s="37">
        <f>SUM(B12:I12)</f>
        <v>0</v>
      </c>
    </row>
    <row r="13" spans="1:12" ht="15.75" thickBot="1" x14ac:dyDescent="0.3">
      <c r="A13" s="40" t="s">
        <v>61</v>
      </c>
      <c r="B13" s="45">
        <f>B5*$B$19</f>
        <v>0</v>
      </c>
      <c r="C13" s="45">
        <f t="shared" ref="C13:I13" si="4">C5*$B$19</f>
        <v>0</v>
      </c>
      <c r="D13" s="45">
        <f t="shared" si="4"/>
        <v>0</v>
      </c>
      <c r="E13" s="45">
        <f t="shared" si="4"/>
        <v>0</v>
      </c>
      <c r="F13" s="45">
        <f t="shared" si="4"/>
        <v>0</v>
      </c>
      <c r="G13" s="45">
        <f t="shared" si="4"/>
        <v>0</v>
      </c>
      <c r="H13" s="45">
        <f t="shared" si="4"/>
        <v>0</v>
      </c>
      <c r="I13" s="45">
        <f t="shared" si="4"/>
        <v>0</v>
      </c>
      <c r="J13" s="45">
        <f>SUM(B13:I13)</f>
        <v>0</v>
      </c>
    </row>
    <row r="14" spans="1:12" x14ac:dyDescent="0.25">
      <c r="A14" t="s">
        <v>4</v>
      </c>
      <c r="B14" s="37" t="e">
        <f>SUM(B10:B13)</f>
        <v>#VALUE!</v>
      </c>
      <c r="C14" s="37">
        <f t="shared" ref="C14:I14" si="5">SUM(C10:C13)</f>
        <v>0</v>
      </c>
      <c r="D14" s="37">
        <f t="shared" si="5"/>
        <v>0</v>
      </c>
      <c r="E14" s="37">
        <f t="shared" si="5"/>
        <v>0</v>
      </c>
      <c r="F14" s="37">
        <f t="shared" si="5"/>
        <v>0</v>
      </c>
      <c r="G14" s="37">
        <f t="shared" si="5"/>
        <v>0</v>
      </c>
      <c r="H14" s="37">
        <f t="shared" si="5"/>
        <v>0</v>
      </c>
      <c r="I14" s="37">
        <f t="shared" si="5"/>
        <v>0</v>
      </c>
      <c r="J14" s="37" t="e">
        <f>SUM(B14:I14)</f>
        <v>#VALUE!</v>
      </c>
    </row>
    <row r="15" spans="1:12" ht="15.75" thickBot="1" x14ac:dyDescent="0.3"/>
    <row r="16" spans="1:12" ht="15.75" thickBot="1" x14ac:dyDescent="0.3">
      <c r="A16" s="58" t="s">
        <v>109</v>
      </c>
    </row>
    <row r="17" spans="1:3" x14ac:dyDescent="0.25">
      <c r="A17" s="52" t="s">
        <v>63</v>
      </c>
      <c r="B17" s="53">
        <v>10</v>
      </c>
      <c r="C17" s="46" t="s">
        <v>83</v>
      </c>
    </row>
    <row r="18" spans="1:3" x14ac:dyDescent="0.25">
      <c r="A18" s="54" t="s">
        <v>64</v>
      </c>
      <c r="B18" s="55">
        <v>15</v>
      </c>
    </row>
    <row r="19" spans="1:3" ht="15.75" thickBot="1" x14ac:dyDescent="0.3">
      <c r="A19" s="56" t="s">
        <v>43</v>
      </c>
      <c r="B19" s="57">
        <v>15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workbookViewId="0">
      <selection activeCell="H2" sqref="H2"/>
    </sheetView>
  </sheetViews>
  <sheetFormatPr defaultRowHeight="15" x14ac:dyDescent="0.25"/>
  <cols>
    <col min="3" max="3" width="20.85546875" customWidth="1"/>
    <col min="4" max="4" width="11.5703125" bestFit="1" customWidth="1"/>
    <col min="5" max="5" width="16.28515625" customWidth="1"/>
    <col min="7" max="7" width="17.140625" customWidth="1"/>
    <col min="8" max="8" width="19.42578125" customWidth="1"/>
  </cols>
  <sheetData>
    <row r="1" spans="1:12" ht="39" x14ac:dyDescent="0.25">
      <c r="A1" s="41"/>
      <c r="B1" s="42" t="s">
        <v>110</v>
      </c>
      <c r="C1" s="42" t="s">
        <v>65</v>
      </c>
      <c r="D1" s="42" t="s">
        <v>66</v>
      </c>
      <c r="E1" s="42" t="s">
        <v>4</v>
      </c>
      <c r="F1" s="42" t="s">
        <v>67</v>
      </c>
      <c r="G1" s="42" t="s">
        <v>68</v>
      </c>
      <c r="H1" s="42" t="s">
        <v>69</v>
      </c>
      <c r="I1" s="42" t="s">
        <v>70</v>
      </c>
      <c r="J1" s="61" t="s">
        <v>71</v>
      </c>
      <c r="K1" s="61" t="s">
        <v>72</v>
      </c>
      <c r="L1" s="61" t="s">
        <v>73</v>
      </c>
    </row>
    <row r="2" spans="1:12" x14ac:dyDescent="0.25">
      <c r="A2" s="59"/>
      <c r="B2" t="s">
        <v>20</v>
      </c>
      <c r="C2" s="60"/>
      <c r="D2" s="60"/>
      <c r="E2" s="60"/>
      <c r="F2" s="60"/>
      <c r="G2" s="60"/>
      <c r="H2" s="60"/>
      <c r="I2" s="60"/>
      <c r="J2" s="43"/>
      <c r="K2" s="43"/>
      <c r="L2" s="43"/>
    </row>
    <row r="3" spans="1:12" x14ac:dyDescent="0.25">
      <c r="B3" t="s">
        <v>20</v>
      </c>
      <c r="D3" s="37"/>
      <c r="I3" s="38"/>
    </row>
    <row r="4" spans="1:12" x14ac:dyDescent="0.25">
      <c r="A4" t="s">
        <v>4</v>
      </c>
      <c r="D4" s="37"/>
      <c r="E4" s="10">
        <f>SUM(D2:D3)</f>
        <v>0</v>
      </c>
    </row>
    <row r="5" spans="1:12" x14ac:dyDescent="0.25">
      <c r="D5" s="37"/>
      <c r="E5" s="10"/>
    </row>
    <row r="6" spans="1:12" x14ac:dyDescent="0.25">
      <c r="B6" t="s">
        <v>74</v>
      </c>
      <c r="D6" s="37"/>
    </row>
    <row r="7" spans="1:12" x14ac:dyDescent="0.25">
      <c r="B7" t="s">
        <v>74</v>
      </c>
      <c r="D7" s="37"/>
    </row>
    <row r="8" spans="1:12" x14ac:dyDescent="0.25">
      <c r="A8" t="s">
        <v>4</v>
      </c>
      <c r="D8" s="37"/>
      <c r="E8" s="10">
        <f>SUM(D6:D7)</f>
        <v>0</v>
      </c>
    </row>
    <row r="9" spans="1:12" x14ac:dyDescent="0.25">
      <c r="D9" s="37"/>
      <c r="E9" s="10"/>
    </row>
    <row r="10" spans="1:12" x14ac:dyDescent="0.25">
      <c r="B10" t="s">
        <v>14</v>
      </c>
      <c r="C10" t="s">
        <v>80</v>
      </c>
    </row>
    <row r="11" spans="1:12" x14ac:dyDescent="0.25">
      <c r="B11" t="s">
        <v>14</v>
      </c>
    </row>
    <row r="12" spans="1:12" x14ac:dyDescent="0.25">
      <c r="B12" t="s">
        <v>14</v>
      </c>
    </row>
    <row r="13" spans="1:12" x14ac:dyDescent="0.25">
      <c r="B13" t="s">
        <v>14</v>
      </c>
    </row>
    <row r="14" spans="1:12" x14ac:dyDescent="0.25">
      <c r="B14" t="s">
        <v>14</v>
      </c>
    </row>
    <row r="15" spans="1:12" x14ac:dyDescent="0.25">
      <c r="A15" t="s">
        <v>4</v>
      </c>
      <c r="D15" s="37"/>
      <c r="E15" s="10">
        <f>SUM(D10:D14)</f>
        <v>0</v>
      </c>
    </row>
    <row r="16" spans="1:12" x14ac:dyDescent="0.25">
      <c r="B16" t="s">
        <v>75</v>
      </c>
    </row>
    <row r="17" spans="1:12" x14ac:dyDescent="0.25">
      <c r="B17" t="s">
        <v>75</v>
      </c>
    </row>
    <row r="18" spans="1:12" x14ac:dyDescent="0.25">
      <c r="A18" t="s">
        <v>4</v>
      </c>
      <c r="D18" s="37"/>
      <c r="E18" s="10">
        <f>SUM(D16:D17)</f>
        <v>0</v>
      </c>
    </row>
    <row r="19" spans="1:12" x14ac:dyDescent="0.25">
      <c r="D19" s="37"/>
      <c r="E19" s="10"/>
    </row>
    <row r="20" spans="1:12" x14ac:dyDescent="0.25">
      <c r="B20" t="s">
        <v>13</v>
      </c>
      <c r="D20" s="37"/>
    </row>
    <row r="21" spans="1:12" x14ac:dyDescent="0.25">
      <c r="B21" t="s">
        <v>13</v>
      </c>
      <c r="D21" s="37"/>
    </row>
    <row r="22" spans="1:12" x14ac:dyDescent="0.25">
      <c r="A22" t="s">
        <v>76</v>
      </c>
      <c r="D22" s="37"/>
      <c r="E22" s="10">
        <f>SUM(D20:D21)</f>
        <v>0</v>
      </c>
    </row>
    <row r="23" spans="1:12" x14ac:dyDescent="0.25">
      <c r="D23" s="37"/>
      <c r="E23" s="10"/>
    </row>
    <row r="24" spans="1:12" x14ac:dyDescent="0.25">
      <c r="B24" t="s">
        <v>77</v>
      </c>
      <c r="D24" s="37"/>
      <c r="E24" s="10"/>
    </row>
    <row r="25" spans="1:12" x14ac:dyDescent="0.25">
      <c r="B25" t="s">
        <v>77</v>
      </c>
      <c r="D25" s="37"/>
      <c r="E25" s="10"/>
      <c r="I25" s="38"/>
    </row>
    <row r="26" spans="1:12" x14ac:dyDescent="0.25">
      <c r="A26" t="s">
        <v>4</v>
      </c>
      <c r="D26" s="10"/>
      <c r="E26" s="10">
        <f>SUM(D25:D25)</f>
        <v>0</v>
      </c>
    </row>
    <row r="27" spans="1:12" x14ac:dyDescent="0.25">
      <c r="B27" t="s">
        <v>78</v>
      </c>
      <c r="D27" s="37"/>
    </row>
    <row r="28" spans="1:12" x14ac:dyDescent="0.25">
      <c r="B28" t="s">
        <v>78</v>
      </c>
      <c r="D28" s="37"/>
    </row>
    <row r="29" spans="1:12" x14ac:dyDescent="0.25">
      <c r="B29" t="s">
        <v>78</v>
      </c>
      <c r="D29" s="37"/>
    </row>
    <row r="30" spans="1:12" ht="15.75" thickBot="1" x14ac:dyDescent="0.3">
      <c r="A30" s="40" t="s">
        <v>4</v>
      </c>
      <c r="B30" s="40"/>
      <c r="C30" s="40"/>
      <c r="D30" s="44"/>
      <c r="E30" s="44">
        <f>SUM(D27:D29)</f>
        <v>0</v>
      </c>
      <c r="F30" s="40"/>
      <c r="G30" s="40"/>
      <c r="H30" s="40"/>
      <c r="I30" s="40"/>
      <c r="J30" s="40"/>
      <c r="K30" s="40"/>
      <c r="L30" s="40"/>
    </row>
    <row r="31" spans="1:12" x14ac:dyDescent="0.25">
      <c r="A31" t="s">
        <v>79</v>
      </c>
      <c r="D31" s="10">
        <f>SUM(D3:D30)</f>
        <v>0</v>
      </c>
      <c r="E31" s="10">
        <f>SUM(E3:E30)</f>
        <v>0</v>
      </c>
    </row>
  </sheetData>
  <conditionalFormatting sqref="H25 G1:G2 G4:G5 G8:G9 G15 G18:G19 G22:G26 G30:G31">
    <cfRule type="containsText" dxfId="2" priority="3" stopIfTrue="1" operator="containsText" text="Reimbursement">
      <formula>NOT(ISERROR(SEARCH("Reimbursement",G1)))</formula>
    </cfRule>
  </conditionalFormatting>
  <conditionalFormatting sqref="E1:E2 E4:E5 E8:E9 E15 E18:E19 E22:E26 E30:E31">
    <cfRule type="notContainsBlanks" dxfId="1" priority="2" stopIfTrue="1">
      <formula>LEN(TRIM(E1))&gt;0</formula>
    </cfRule>
  </conditionalFormatting>
  <conditionalFormatting sqref="K1:K2 K4:K5 K8:K9 K15 K18:K19 K22:K26 K30:K31">
    <cfRule type="containsText" dxfId="0" priority="1" stopIfTrue="1" operator="containsText" text="PENDING">
      <formula>NOT(ISERROR(SEARCH("PENDING",K1)))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Budget</vt:lpstr>
      <vt:lpstr>Sales by Night</vt:lpstr>
      <vt:lpstr>Expenses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Monica</dc:creator>
  <cp:lastModifiedBy>Windows User</cp:lastModifiedBy>
  <dcterms:created xsi:type="dcterms:W3CDTF">2014-02-24T02:28:42Z</dcterms:created>
  <dcterms:modified xsi:type="dcterms:W3CDTF">2015-03-20T22:05:07Z</dcterms:modified>
</cp:coreProperties>
</file>